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30" windowWidth="15480" windowHeight="9135"/>
  </bookViews>
  <sheets>
    <sheet name="Geral" sheetId="1" r:id="rId1"/>
    <sheet name="Plan1" sheetId="4" r:id="rId2"/>
  </sheets>
  <definedNames>
    <definedName name="_xlnm.Print_Area" localSheetId="0">Geral!$A$1:$R$797</definedName>
    <definedName name="_xlnm.Print_Titles" localSheetId="0">Geral!$1:$2</definedName>
  </definedNames>
  <calcPr calcId="145621"/>
</workbook>
</file>

<file path=xl/calcChain.xml><?xml version="1.0" encoding="utf-8"?>
<calcChain xmlns="http://schemas.openxmlformats.org/spreadsheetml/2006/main">
  <c r="P8" i="4" l="1"/>
  <c r="O8" i="4"/>
  <c r="N8" i="4"/>
  <c r="M8" i="4"/>
  <c r="L8" i="4"/>
  <c r="K8" i="4"/>
  <c r="J8" i="4"/>
  <c r="I8" i="4"/>
  <c r="H8" i="4"/>
  <c r="G8" i="4"/>
  <c r="F8" i="4"/>
  <c r="E8" i="4"/>
  <c r="D8" i="4"/>
  <c r="D795" i="1" l="1"/>
  <c r="D783" i="1"/>
  <c r="D776" i="1"/>
  <c r="D765" i="1"/>
  <c r="P755" i="1"/>
  <c r="O755" i="1"/>
  <c r="N755" i="1"/>
  <c r="M755" i="1"/>
  <c r="L755" i="1"/>
  <c r="K755" i="1"/>
  <c r="J755" i="1"/>
  <c r="I755" i="1"/>
  <c r="H755" i="1"/>
  <c r="G755" i="1"/>
  <c r="F755" i="1"/>
  <c r="E755" i="1"/>
  <c r="D755" i="1"/>
  <c r="P741" i="1"/>
  <c r="O741" i="1"/>
  <c r="N741" i="1"/>
  <c r="M741" i="1"/>
  <c r="L741" i="1"/>
  <c r="K741" i="1"/>
  <c r="J741" i="1"/>
  <c r="I741" i="1"/>
  <c r="H741" i="1"/>
  <c r="G741" i="1"/>
  <c r="F741" i="1"/>
  <c r="E741" i="1"/>
  <c r="D741" i="1"/>
  <c r="D728" i="1"/>
  <c r="P681" i="1"/>
  <c r="O681" i="1"/>
  <c r="N681" i="1"/>
  <c r="M681" i="1"/>
  <c r="L681" i="1"/>
  <c r="K681" i="1"/>
  <c r="J681" i="1"/>
  <c r="I681" i="1"/>
  <c r="H681" i="1"/>
  <c r="G681" i="1"/>
  <c r="F681" i="1"/>
  <c r="E681" i="1"/>
  <c r="D681" i="1"/>
  <c r="P540" i="1"/>
  <c r="O540" i="1"/>
  <c r="N540" i="1"/>
  <c r="M540" i="1"/>
  <c r="L540" i="1"/>
  <c r="K540" i="1"/>
  <c r="J540" i="1"/>
  <c r="I540" i="1"/>
  <c r="H540" i="1"/>
  <c r="G540" i="1"/>
  <c r="F540" i="1"/>
  <c r="E540" i="1"/>
  <c r="D540" i="1"/>
  <c r="D534" i="1"/>
  <c r="D500" i="1"/>
  <c r="D489" i="1"/>
  <c r="D474" i="1"/>
  <c r="P455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P443" i="1"/>
  <c r="O443" i="1"/>
  <c r="N443" i="1"/>
  <c r="M443" i="1"/>
  <c r="L443" i="1"/>
  <c r="K443" i="1"/>
  <c r="J443" i="1"/>
  <c r="I443" i="1"/>
  <c r="H443" i="1"/>
  <c r="G443" i="1"/>
  <c r="F443" i="1"/>
  <c r="E443" i="1"/>
  <c r="D443" i="1"/>
  <c r="P410" i="1"/>
  <c r="O410" i="1"/>
  <c r="N410" i="1"/>
  <c r="M410" i="1"/>
  <c r="L410" i="1"/>
  <c r="K410" i="1"/>
  <c r="J410" i="1"/>
  <c r="I410" i="1"/>
  <c r="H410" i="1"/>
  <c r="G410" i="1"/>
  <c r="F410" i="1"/>
  <c r="E410" i="1"/>
  <c r="D410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P352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D201" i="1"/>
  <c r="D190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D47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P765" i="1"/>
  <c r="O765" i="1"/>
  <c r="N765" i="1"/>
  <c r="M765" i="1"/>
  <c r="L765" i="1"/>
  <c r="K765" i="1"/>
  <c r="J765" i="1"/>
  <c r="I765" i="1"/>
  <c r="H765" i="1"/>
  <c r="G765" i="1"/>
  <c r="F765" i="1"/>
  <c r="E765" i="1"/>
  <c r="P776" i="1"/>
  <c r="O776" i="1"/>
  <c r="N776" i="1"/>
  <c r="M776" i="1"/>
  <c r="L776" i="1"/>
  <c r="K776" i="1"/>
  <c r="J776" i="1"/>
  <c r="I776" i="1"/>
  <c r="H776" i="1"/>
  <c r="G776" i="1"/>
  <c r="F776" i="1"/>
  <c r="E776" i="1"/>
  <c r="P635" i="1"/>
  <c r="O635" i="1"/>
  <c r="N635" i="1"/>
  <c r="H190" i="1"/>
  <c r="O464" i="1" l="1"/>
  <c r="O425" i="1"/>
  <c r="O213" i="1"/>
  <c r="N795" i="1" l="1"/>
  <c r="M795" i="1"/>
  <c r="N786" i="1"/>
  <c r="M786" i="1"/>
  <c r="N783" i="1"/>
  <c r="M783" i="1"/>
  <c r="N759" i="1"/>
  <c r="M759" i="1"/>
  <c r="N746" i="1"/>
  <c r="M746" i="1"/>
  <c r="N731" i="1"/>
  <c r="M731" i="1"/>
  <c r="N728" i="1"/>
  <c r="M728" i="1"/>
  <c r="N713" i="1"/>
  <c r="M713" i="1"/>
  <c r="N698" i="1"/>
  <c r="M698" i="1"/>
  <c r="N693" i="1"/>
  <c r="M693" i="1"/>
  <c r="N690" i="1"/>
  <c r="M690" i="1"/>
  <c r="N687" i="1"/>
  <c r="M687" i="1"/>
  <c r="N684" i="1"/>
  <c r="M684" i="1"/>
  <c r="N644" i="1"/>
  <c r="M644" i="1"/>
  <c r="N641" i="1"/>
  <c r="M641" i="1"/>
  <c r="M635" i="1"/>
  <c r="N629" i="1"/>
  <c r="M629" i="1"/>
  <c r="N613" i="1"/>
  <c r="M613" i="1"/>
  <c r="N608" i="1"/>
  <c r="M608" i="1"/>
  <c r="N600" i="1"/>
  <c r="M600" i="1"/>
  <c r="N596" i="1"/>
  <c r="M596" i="1"/>
  <c r="N590" i="1"/>
  <c r="M590" i="1"/>
  <c r="N580" i="1"/>
  <c r="M580" i="1"/>
  <c r="N575" i="1"/>
  <c r="M575" i="1"/>
  <c r="N572" i="1"/>
  <c r="M572" i="1"/>
  <c r="N566" i="1"/>
  <c r="M566" i="1"/>
  <c r="N562" i="1"/>
  <c r="M562" i="1"/>
  <c r="N555" i="1"/>
  <c r="M555" i="1"/>
  <c r="N550" i="1"/>
  <c r="M550" i="1"/>
  <c r="N546" i="1"/>
  <c r="M546" i="1"/>
  <c r="N534" i="1"/>
  <c r="M534" i="1"/>
  <c r="N524" i="1"/>
  <c r="M524" i="1"/>
  <c r="N521" i="1"/>
  <c r="M521" i="1"/>
  <c r="N517" i="1"/>
  <c r="M517" i="1"/>
  <c r="N512" i="1"/>
  <c r="M512" i="1"/>
  <c r="N507" i="1"/>
  <c r="M507" i="1"/>
  <c r="N503" i="1"/>
  <c r="M503" i="1"/>
  <c r="N500" i="1"/>
  <c r="M500" i="1"/>
  <c r="N492" i="1"/>
  <c r="M492" i="1"/>
  <c r="N489" i="1"/>
  <c r="M489" i="1"/>
  <c r="N474" i="1"/>
  <c r="M474" i="1"/>
  <c r="N464" i="1"/>
  <c r="M464" i="1"/>
  <c r="N458" i="1"/>
  <c r="M458" i="1"/>
  <c r="N425" i="1"/>
  <c r="M425" i="1"/>
  <c r="N421" i="1"/>
  <c r="M421" i="1"/>
  <c r="N416" i="1"/>
  <c r="M416" i="1"/>
  <c r="N413" i="1"/>
  <c r="M413" i="1"/>
  <c r="N369" i="1"/>
  <c r="M369" i="1"/>
  <c r="N360" i="1"/>
  <c r="M360" i="1"/>
  <c r="N356" i="1"/>
  <c r="M356" i="1"/>
  <c r="N304" i="1"/>
  <c r="M304" i="1"/>
  <c r="N301" i="1"/>
  <c r="M301" i="1"/>
  <c r="N298" i="1"/>
  <c r="M298" i="1"/>
  <c r="N294" i="1"/>
  <c r="M294" i="1"/>
  <c r="N224" i="1"/>
  <c r="M224" i="1"/>
  <c r="N220" i="1"/>
  <c r="M220" i="1"/>
  <c r="N217" i="1"/>
  <c r="M217" i="1"/>
  <c r="N213" i="1"/>
  <c r="M213" i="1"/>
  <c r="N205" i="1"/>
  <c r="M205" i="1"/>
  <c r="N201" i="1"/>
  <c r="M201" i="1"/>
  <c r="N193" i="1"/>
  <c r="M193" i="1"/>
  <c r="N190" i="1"/>
  <c r="M190" i="1"/>
  <c r="N47" i="1"/>
  <c r="M47" i="1"/>
  <c r="N12" i="1"/>
  <c r="M12" i="1"/>
  <c r="N7" i="1"/>
  <c r="N796" i="1" s="1"/>
  <c r="M7" i="1"/>
  <c r="M796" i="1" l="1"/>
  <c r="I795" i="1"/>
  <c r="H795" i="1"/>
  <c r="G795" i="1"/>
  <c r="J795" i="1"/>
  <c r="O795" i="1"/>
  <c r="L795" i="1"/>
  <c r="K795" i="1"/>
  <c r="P795" i="1"/>
  <c r="E795" i="1"/>
  <c r="F795" i="1"/>
  <c r="I786" i="1"/>
  <c r="H786" i="1"/>
  <c r="G786" i="1"/>
  <c r="J786" i="1"/>
  <c r="O786" i="1"/>
  <c r="L786" i="1"/>
  <c r="K786" i="1"/>
  <c r="P786" i="1"/>
  <c r="E786" i="1"/>
  <c r="F786" i="1"/>
  <c r="I783" i="1"/>
  <c r="H783" i="1"/>
  <c r="G783" i="1"/>
  <c r="J783" i="1"/>
  <c r="O783" i="1"/>
  <c r="L783" i="1"/>
  <c r="K783" i="1"/>
  <c r="P783" i="1"/>
  <c r="E783" i="1"/>
  <c r="F783" i="1"/>
  <c r="I759" i="1"/>
  <c r="H759" i="1"/>
  <c r="G759" i="1"/>
  <c r="J759" i="1"/>
  <c r="O759" i="1"/>
  <c r="L759" i="1"/>
  <c r="K759" i="1"/>
  <c r="P759" i="1"/>
  <c r="E759" i="1"/>
  <c r="F759" i="1"/>
  <c r="D759" i="1"/>
  <c r="I746" i="1"/>
  <c r="H746" i="1"/>
  <c r="G746" i="1"/>
  <c r="J746" i="1"/>
  <c r="O746" i="1"/>
  <c r="L746" i="1"/>
  <c r="K746" i="1"/>
  <c r="P746" i="1"/>
  <c r="E746" i="1"/>
  <c r="F746" i="1"/>
  <c r="D746" i="1"/>
  <c r="I731" i="1"/>
  <c r="H731" i="1"/>
  <c r="G731" i="1"/>
  <c r="J731" i="1"/>
  <c r="O731" i="1"/>
  <c r="L731" i="1"/>
  <c r="K731" i="1"/>
  <c r="P731" i="1"/>
  <c r="E731" i="1"/>
  <c r="F731" i="1"/>
  <c r="I728" i="1"/>
  <c r="H728" i="1"/>
  <c r="G728" i="1"/>
  <c r="J728" i="1"/>
  <c r="O728" i="1"/>
  <c r="L728" i="1"/>
  <c r="K728" i="1"/>
  <c r="P728" i="1"/>
  <c r="E728" i="1"/>
  <c r="F728" i="1"/>
  <c r="I713" i="1"/>
  <c r="H713" i="1"/>
  <c r="G713" i="1"/>
  <c r="J713" i="1"/>
  <c r="O713" i="1"/>
  <c r="L713" i="1"/>
  <c r="K713" i="1"/>
  <c r="P713" i="1"/>
  <c r="E713" i="1"/>
  <c r="F713" i="1"/>
  <c r="D713" i="1"/>
  <c r="I698" i="1"/>
  <c r="H698" i="1"/>
  <c r="G698" i="1"/>
  <c r="J698" i="1"/>
  <c r="O698" i="1"/>
  <c r="L698" i="1"/>
  <c r="K698" i="1"/>
  <c r="P698" i="1"/>
  <c r="E698" i="1"/>
  <c r="F698" i="1"/>
  <c r="D698" i="1"/>
  <c r="I693" i="1"/>
  <c r="H693" i="1"/>
  <c r="G693" i="1"/>
  <c r="J693" i="1"/>
  <c r="O693" i="1"/>
  <c r="L693" i="1"/>
  <c r="K693" i="1"/>
  <c r="P693" i="1"/>
  <c r="E693" i="1"/>
  <c r="F693" i="1"/>
  <c r="I690" i="1"/>
  <c r="H690" i="1"/>
  <c r="G690" i="1"/>
  <c r="J690" i="1"/>
  <c r="O690" i="1"/>
  <c r="L690" i="1"/>
  <c r="K690" i="1"/>
  <c r="P690" i="1"/>
  <c r="E690" i="1"/>
  <c r="F690" i="1"/>
  <c r="I687" i="1"/>
  <c r="H687" i="1"/>
  <c r="G687" i="1"/>
  <c r="J687" i="1"/>
  <c r="O687" i="1"/>
  <c r="L687" i="1"/>
  <c r="K687" i="1"/>
  <c r="P687" i="1"/>
  <c r="E687" i="1"/>
  <c r="F687" i="1"/>
  <c r="I684" i="1"/>
  <c r="H684" i="1"/>
  <c r="G684" i="1"/>
  <c r="J684" i="1"/>
  <c r="O684" i="1"/>
  <c r="L684" i="1"/>
  <c r="K684" i="1"/>
  <c r="P684" i="1"/>
  <c r="E684" i="1"/>
  <c r="F684" i="1"/>
  <c r="D684" i="1"/>
  <c r="I644" i="1"/>
  <c r="H644" i="1"/>
  <c r="G644" i="1"/>
  <c r="J644" i="1"/>
  <c r="O644" i="1"/>
  <c r="L644" i="1"/>
  <c r="K644" i="1"/>
  <c r="P644" i="1"/>
  <c r="E644" i="1"/>
  <c r="F644" i="1"/>
  <c r="D644" i="1"/>
  <c r="I641" i="1"/>
  <c r="H641" i="1"/>
  <c r="G641" i="1"/>
  <c r="J641" i="1"/>
  <c r="O641" i="1"/>
  <c r="L641" i="1"/>
  <c r="K641" i="1"/>
  <c r="P641" i="1"/>
  <c r="E641" i="1"/>
  <c r="F641" i="1"/>
  <c r="D641" i="1"/>
  <c r="I635" i="1"/>
  <c r="H635" i="1"/>
  <c r="G635" i="1"/>
  <c r="J635" i="1"/>
  <c r="L635" i="1"/>
  <c r="K635" i="1"/>
  <c r="E635" i="1"/>
  <c r="F635" i="1"/>
  <c r="D635" i="1"/>
  <c r="I629" i="1"/>
  <c r="H629" i="1"/>
  <c r="G629" i="1"/>
  <c r="J629" i="1"/>
  <c r="O629" i="1"/>
  <c r="L629" i="1"/>
  <c r="K629" i="1"/>
  <c r="P629" i="1"/>
  <c r="E629" i="1"/>
  <c r="F629" i="1"/>
  <c r="D629" i="1"/>
  <c r="I613" i="1"/>
  <c r="H613" i="1"/>
  <c r="G613" i="1"/>
  <c r="J613" i="1"/>
  <c r="O613" i="1"/>
  <c r="L613" i="1"/>
  <c r="K613" i="1"/>
  <c r="P613" i="1"/>
  <c r="E613" i="1"/>
  <c r="F613" i="1"/>
  <c r="D613" i="1"/>
  <c r="I608" i="1"/>
  <c r="H608" i="1"/>
  <c r="G608" i="1"/>
  <c r="J608" i="1"/>
  <c r="O608" i="1"/>
  <c r="L608" i="1"/>
  <c r="K608" i="1"/>
  <c r="P608" i="1"/>
  <c r="E608" i="1"/>
  <c r="F608" i="1"/>
  <c r="D608" i="1"/>
  <c r="I600" i="1"/>
  <c r="H600" i="1"/>
  <c r="G600" i="1"/>
  <c r="J600" i="1"/>
  <c r="O600" i="1"/>
  <c r="L600" i="1"/>
  <c r="K600" i="1"/>
  <c r="P600" i="1"/>
  <c r="E600" i="1"/>
  <c r="F600" i="1"/>
  <c r="D600" i="1"/>
  <c r="I596" i="1"/>
  <c r="H596" i="1"/>
  <c r="G596" i="1"/>
  <c r="J596" i="1"/>
  <c r="O596" i="1"/>
  <c r="L596" i="1"/>
  <c r="K596" i="1"/>
  <c r="P596" i="1"/>
  <c r="E596" i="1"/>
  <c r="F596" i="1"/>
  <c r="D596" i="1"/>
  <c r="I590" i="1"/>
  <c r="H590" i="1"/>
  <c r="G590" i="1"/>
  <c r="J590" i="1"/>
  <c r="O590" i="1"/>
  <c r="L590" i="1"/>
  <c r="K590" i="1"/>
  <c r="P590" i="1"/>
  <c r="E590" i="1"/>
  <c r="F590" i="1"/>
  <c r="D590" i="1"/>
  <c r="I580" i="1"/>
  <c r="H580" i="1"/>
  <c r="G580" i="1"/>
  <c r="J580" i="1"/>
  <c r="O580" i="1"/>
  <c r="L580" i="1"/>
  <c r="K580" i="1"/>
  <c r="P580" i="1"/>
  <c r="E580" i="1"/>
  <c r="F580" i="1"/>
  <c r="D580" i="1"/>
  <c r="I572" i="1"/>
  <c r="H572" i="1"/>
  <c r="G572" i="1"/>
  <c r="J572" i="1"/>
  <c r="O572" i="1"/>
  <c r="L572" i="1"/>
  <c r="K572" i="1"/>
  <c r="P572" i="1"/>
  <c r="E572" i="1"/>
  <c r="F572" i="1"/>
  <c r="D572" i="1"/>
  <c r="I566" i="1"/>
  <c r="H566" i="1"/>
  <c r="G566" i="1"/>
  <c r="J566" i="1"/>
  <c r="O566" i="1"/>
  <c r="L566" i="1"/>
  <c r="K566" i="1"/>
  <c r="P566" i="1"/>
  <c r="E566" i="1"/>
  <c r="F566" i="1"/>
  <c r="I562" i="1"/>
  <c r="H562" i="1"/>
  <c r="G562" i="1"/>
  <c r="J562" i="1"/>
  <c r="O562" i="1"/>
  <c r="L562" i="1"/>
  <c r="K562" i="1"/>
  <c r="P562" i="1"/>
  <c r="E562" i="1"/>
  <c r="F562" i="1"/>
  <c r="D562" i="1"/>
  <c r="I555" i="1"/>
  <c r="H555" i="1"/>
  <c r="G555" i="1"/>
  <c r="J555" i="1"/>
  <c r="O555" i="1"/>
  <c r="L555" i="1"/>
  <c r="K555" i="1"/>
  <c r="P555" i="1"/>
  <c r="E555" i="1"/>
  <c r="F555" i="1"/>
  <c r="D555" i="1"/>
  <c r="I550" i="1"/>
  <c r="H550" i="1"/>
  <c r="G550" i="1"/>
  <c r="J550" i="1"/>
  <c r="O550" i="1"/>
  <c r="L550" i="1"/>
  <c r="K550" i="1"/>
  <c r="P550" i="1"/>
  <c r="E550" i="1"/>
  <c r="F550" i="1"/>
  <c r="D550" i="1"/>
  <c r="I546" i="1"/>
  <c r="H546" i="1"/>
  <c r="G546" i="1"/>
  <c r="J546" i="1"/>
  <c r="O546" i="1"/>
  <c r="L546" i="1"/>
  <c r="K546" i="1"/>
  <c r="P546" i="1"/>
  <c r="E546" i="1"/>
  <c r="F546" i="1"/>
  <c r="D546" i="1"/>
  <c r="I534" i="1"/>
  <c r="H534" i="1"/>
  <c r="G534" i="1"/>
  <c r="J534" i="1"/>
  <c r="O534" i="1"/>
  <c r="L534" i="1"/>
  <c r="K534" i="1"/>
  <c r="P534" i="1"/>
  <c r="E534" i="1"/>
  <c r="F534" i="1"/>
  <c r="I524" i="1"/>
  <c r="H524" i="1"/>
  <c r="G524" i="1"/>
  <c r="J524" i="1"/>
  <c r="O524" i="1"/>
  <c r="L524" i="1"/>
  <c r="K524" i="1"/>
  <c r="P524" i="1"/>
  <c r="E524" i="1"/>
  <c r="F524" i="1"/>
  <c r="I521" i="1"/>
  <c r="H521" i="1"/>
  <c r="G521" i="1"/>
  <c r="J521" i="1"/>
  <c r="O521" i="1"/>
  <c r="L521" i="1"/>
  <c r="K521" i="1"/>
  <c r="P521" i="1"/>
  <c r="E521" i="1"/>
  <c r="F521" i="1"/>
  <c r="D521" i="1"/>
  <c r="I517" i="1"/>
  <c r="H517" i="1"/>
  <c r="G517" i="1"/>
  <c r="J517" i="1"/>
  <c r="O517" i="1"/>
  <c r="L517" i="1"/>
  <c r="K517" i="1"/>
  <c r="P517" i="1"/>
  <c r="E517" i="1"/>
  <c r="F517" i="1"/>
  <c r="D517" i="1"/>
  <c r="I512" i="1"/>
  <c r="H512" i="1"/>
  <c r="G512" i="1"/>
  <c r="J512" i="1"/>
  <c r="O512" i="1"/>
  <c r="L512" i="1"/>
  <c r="K512" i="1"/>
  <c r="P512" i="1"/>
  <c r="E512" i="1"/>
  <c r="F512" i="1"/>
  <c r="D512" i="1"/>
  <c r="I507" i="1"/>
  <c r="H507" i="1"/>
  <c r="G507" i="1"/>
  <c r="J507" i="1"/>
  <c r="O507" i="1"/>
  <c r="L507" i="1"/>
  <c r="K507" i="1"/>
  <c r="P507" i="1"/>
  <c r="E507" i="1"/>
  <c r="F507" i="1"/>
  <c r="D507" i="1"/>
  <c r="I503" i="1"/>
  <c r="H503" i="1"/>
  <c r="G503" i="1"/>
  <c r="J503" i="1"/>
  <c r="O503" i="1"/>
  <c r="L503" i="1"/>
  <c r="K503" i="1"/>
  <c r="P503" i="1"/>
  <c r="E503" i="1"/>
  <c r="F503" i="1"/>
  <c r="I500" i="1"/>
  <c r="H500" i="1"/>
  <c r="G500" i="1"/>
  <c r="J500" i="1"/>
  <c r="O500" i="1"/>
  <c r="L500" i="1"/>
  <c r="K500" i="1"/>
  <c r="P500" i="1"/>
  <c r="E500" i="1"/>
  <c r="F500" i="1"/>
  <c r="I492" i="1"/>
  <c r="H492" i="1"/>
  <c r="G492" i="1"/>
  <c r="J492" i="1"/>
  <c r="O492" i="1"/>
  <c r="L492" i="1"/>
  <c r="K492" i="1"/>
  <c r="P492" i="1"/>
  <c r="E492" i="1"/>
  <c r="F492" i="1"/>
  <c r="I489" i="1"/>
  <c r="H489" i="1"/>
  <c r="G489" i="1"/>
  <c r="J489" i="1"/>
  <c r="O489" i="1"/>
  <c r="L489" i="1"/>
  <c r="K489" i="1"/>
  <c r="P489" i="1"/>
  <c r="E489" i="1"/>
  <c r="F489" i="1"/>
  <c r="I474" i="1"/>
  <c r="H474" i="1"/>
  <c r="G474" i="1"/>
  <c r="J474" i="1"/>
  <c r="O474" i="1"/>
  <c r="L474" i="1"/>
  <c r="K474" i="1"/>
  <c r="P474" i="1"/>
  <c r="E474" i="1"/>
  <c r="F474" i="1"/>
  <c r="I464" i="1"/>
  <c r="H464" i="1"/>
  <c r="G464" i="1"/>
  <c r="J464" i="1"/>
  <c r="L464" i="1"/>
  <c r="K464" i="1"/>
  <c r="P464" i="1"/>
  <c r="E464" i="1"/>
  <c r="F464" i="1"/>
  <c r="D464" i="1"/>
  <c r="I458" i="1"/>
  <c r="H458" i="1"/>
  <c r="G458" i="1"/>
  <c r="J458" i="1"/>
  <c r="O458" i="1"/>
  <c r="L458" i="1"/>
  <c r="K458" i="1"/>
  <c r="P458" i="1"/>
  <c r="E458" i="1"/>
  <c r="F458" i="1"/>
  <c r="D458" i="1"/>
  <c r="I425" i="1"/>
  <c r="H425" i="1"/>
  <c r="G425" i="1"/>
  <c r="J425" i="1"/>
  <c r="L425" i="1"/>
  <c r="K425" i="1"/>
  <c r="P425" i="1"/>
  <c r="E425" i="1"/>
  <c r="F425" i="1"/>
  <c r="I421" i="1"/>
  <c r="H421" i="1"/>
  <c r="G421" i="1"/>
  <c r="J421" i="1"/>
  <c r="O421" i="1"/>
  <c r="L421" i="1"/>
  <c r="K421" i="1"/>
  <c r="P421" i="1"/>
  <c r="E421" i="1"/>
  <c r="F421" i="1"/>
  <c r="D421" i="1"/>
  <c r="I413" i="1"/>
  <c r="H413" i="1"/>
  <c r="G413" i="1"/>
  <c r="J413" i="1"/>
  <c r="O413" i="1"/>
  <c r="L413" i="1"/>
  <c r="K413" i="1"/>
  <c r="P413" i="1"/>
  <c r="E413" i="1"/>
  <c r="F413" i="1"/>
  <c r="I369" i="1"/>
  <c r="H369" i="1"/>
  <c r="G369" i="1"/>
  <c r="J369" i="1"/>
  <c r="O369" i="1"/>
  <c r="L369" i="1"/>
  <c r="K369" i="1"/>
  <c r="P369" i="1"/>
  <c r="E369" i="1"/>
  <c r="F369" i="1"/>
  <c r="D369" i="1"/>
  <c r="I360" i="1"/>
  <c r="H360" i="1"/>
  <c r="G360" i="1"/>
  <c r="J360" i="1"/>
  <c r="O360" i="1"/>
  <c r="L360" i="1"/>
  <c r="K360" i="1"/>
  <c r="P360" i="1"/>
  <c r="E360" i="1"/>
  <c r="F360" i="1"/>
  <c r="I356" i="1"/>
  <c r="H356" i="1"/>
  <c r="G356" i="1"/>
  <c r="J356" i="1"/>
  <c r="O356" i="1"/>
  <c r="L356" i="1"/>
  <c r="K356" i="1"/>
  <c r="P356" i="1"/>
  <c r="E356" i="1"/>
  <c r="F356" i="1"/>
  <c r="I304" i="1"/>
  <c r="H304" i="1"/>
  <c r="G304" i="1"/>
  <c r="J304" i="1"/>
  <c r="O304" i="1"/>
  <c r="L304" i="1"/>
  <c r="K304" i="1"/>
  <c r="P304" i="1"/>
  <c r="E304" i="1"/>
  <c r="F304" i="1"/>
  <c r="I301" i="1"/>
  <c r="H301" i="1"/>
  <c r="G301" i="1"/>
  <c r="J301" i="1"/>
  <c r="O301" i="1"/>
  <c r="L301" i="1"/>
  <c r="K301" i="1"/>
  <c r="P301" i="1"/>
  <c r="E301" i="1"/>
  <c r="F301" i="1"/>
  <c r="I298" i="1"/>
  <c r="H298" i="1"/>
  <c r="G298" i="1"/>
  <c r="J298" i="1"/>
  <c r="O298" i="1"/>
  <c r="L298" i="1"/>
  <c r="K298" i="1"/>
  <c r="P298" i="1"/>
  <c r="E298" i="1"/>
  <c r="F298" i="1"/>
  <c r="I294" i="1"/>
  <c r="H294" i="1"/>
  <c r="G294" i="1"/>
  <c r="J294" i="1"/>
  <c r="O294" i="1"/>
  <c r="L294" i="1"/>
  <c r="K294" i="1"/>
  <c r="P294" i="1"/>
  <c r="E294" i="1"/>
  <c r="F294" i="1"/>
  <c r="D492" i="1" l="1"/>
  <c r="H47" i="1"/>
  <c r="G416" i="1"/>
  <c r="AF192" i="1" l="1"/>
  <c r="I575" i="1"/>
  <c r="H575" i="1"/>
  <c r="G575" i="1"/>
  <c r="I224" i="1"/>
  <c r="H224" i="1"/>
  <c r="G224" i="1"/>
  <c r="I220" i="1"/>
  <c r="H220" i="1"/>
  <c r="G220" i="1"/>
  <c r="I217" i="1"/>
  <c r="H217" i="1"/>
  <c r="G217" i="1"/>
  <c r="I213" i="1"/>
  <c r="H213" i="1"/>
  <c r="G213" i="1"/>
  <c r="I205" i="1"/>
  <c r="H205" i="1"/>
  <c r="G205" i="1"/>
  <c r="I201" i="1"/>
  <c r="H201" i="1"/>
  <c r="G201" i="1"/>
  <c r="I193" i="1"/>
  <c r="H193" i="1"/>
  <c r="G193" i="1"/>
  <c r="I190" i="1"/>
  <c r="G190" i="1"/>
  <c r="I47" i="1"/>
  <c r="G47" i="1"/>
  <c r="I12" i="1"/>
  <c r="H12" i="1"/>
  <c r="G12" i="1"/>
  <c r="I7" i="1"/>
  <c r="H7" i="1"/>
  <c r="G7" i="1"/>
  <c r="J575" i="1"/>
  <c r="O575" i="1"/>
  <c r="L575" i="1"/>
  <c r="K575" i="1"/>
  <c r="J416" i="1"/>
  <c r="O416" i="1"/>
  <c r="L416" i="1"/>
  <c r="K416" i="1"/>
  <c r="J224" i="1"/>
  <c r="O224" i="1"/>
  <c r="L224" i="1"/>
  <c r="K224" i="1"/>
  <c r="J220" i="1"/>
  <c r="O220" i="1"/>
  <c r="L220" i="1"/>
  <c r="K220" i="1"/>
  <c r="J217" i="1"/>
  <c r="O217" i="1"/>
  <c r="L217" i="1"/>
  <c r="K217" i="1"/>
  <c r="J213" i="1"/>
  <c r="L213" i="1"/>
  <c r="K213" i="1"/>
  <c r="J205" i="1"/>
  <c r="O205" i="1"/>
  <c r="L205" i="1"/>
  <c r="K205" i="1"/>
  <c r="J201" i="1"/>
  <c r="O201" i="1"/>
  <c r="L201" i="1"/>
  <c r="K201" i="1"/>
  <c r="J193" i="1"/>
  <c r="O193" i="1"/>
  <c r="L193" i="1"/>
  <c r="K193" i="1"/>
  <c r="J190" i="1"/>
  <c r="O190" i="1"/>
  <c r="L190" i="1"/>
  <c r="K190" i="1"/>
  <c r="J47" i="1"/>
  <c r="O47" i="1"/>
  <c r="L47" i="1"/>
  <c r="K47" i="1"/>
  <c r="J12" i="1"/>
  <c r="O12" i="1"/>
  <c r="L12" i="1"/>
  <c r="K12" i="1"/>
  <c r="J7" i="1"/>
  <c r="O7" i="1"/>
  <c r="L7" i="1"/>
  <c r="L796" i="1" s="1"/>
  <c r="K7" i="1"/>
  <c r="K796" i="1" s="1"/>
  <c r="O796" i="1" l="1"/>
  <c r="J796" i="1"/>
  <c r="A813" i="1" s="1"/>
  <c r="G796" i="1"/>
  <c r="D806" i="1"/>
  <c r="AH192" i="1"/>
  <c r="AI192" i="1"/>
  <c r="AC192" i="1"/>
  <c r="AJ192" i="1"/>
  <c r="AD192" i="1"/>
  <c r="AE192" i="1"/>
  <c r="AG192" i="1"/>
  <c r="H416" i="1"/>
  <c r="H796" i="1" s="1"/>
  <c r="I416" i="1"/>
  <c r="F806" i="1" l="1"/>
  <c r="I796" i="1"/>
  <c r="H806" i="1" s="1"/>
  <c r="K797" i="1"/>
  <c r="AG194" i="1"/>
  <c r="AC194" i="1"/>
  <c r="G797" i="1" l="1"/>
  <c r="D804" i="1" s="1"/>
  <c r="P575" i="1"/>
  <c r="P416" i="1"/>
  <c r="P224" i="1"/>
  <c r="P220" i="1"/>
  <c r="P217" i="1"/>
  <c r="P213" i="1"/>
  <c r="P205" i="1"/>
  <c r="P201" i="1"/>
  <c r="P193" i="1"/>
  <c r="P190" i="1"/>
  <c r="P47" i="1"/>
  <c r="P12" i="1"/>
  <c r="P7" i="1"/>
  <c r="P796" i="1" l="1"/>
  <c r="D810" i="1" s="1"/>
  <c r="E12" i="1"/>
  <c r="F12" i="1"/>
  <c r="D12" i="1"/>
  <c r="D786" i="1"/>
  <c r="D731" i="1"/>
  <c r="D693" i="1"/>
  <c r="D690" i="1"/>
  <c r="D687" i="1"/>
  <c r="D575" i="1"/>
  <c r="D566" i="1"/>
  <c r="D524" i="1"/>
  <c r="D503" i="1"/>
  <c r="D425" i="1"/>
  <c r="D416" i="1"/>
  <c r="D413" i="1"/>
  <c r="D360" i="1"/>
  <c r="D356" i="1"/>
  <c r="D304" i="1"/>
  <c r="D301" i="1"/>
  <c r="D298" i="1"/>
  <c r="D294" i="1"/>
  <c r="D224" i="1"/>
  <c r="D220" i="1"/>
  <c r="D217" i="1"/>
  <c r="D213" i="1"/>
  <c r="D205" i="1"/>
  <c r="D193" i="1"/>
  <c r="D7" i="1"/>
  <c r="E575" i="1"/>
  <c r="F575" i="1"/>
  <c r="E416" i="1"/>
  <c r="F416" i="1"/>
  <c r="E224" i="1"/>
  <c r="F224" i="1"/>
  <c r="E220" i="1"/>
  <c r="F220" i="1"/>
  <c r="E217" i="1"/>
  <c r="F217" i="1"/>
  <c r="E213" i="1"/>
  <c r="F213" i="1"/>
  <c r="E205" i="1"/>
  <c r="F205" i="1"/>
  <c r="E201" i="1"/>
  <c r="F201" i="1"/>
  <c r="E193" i="1"/>
  <c r="F193" i="1"/>
  <c r="X192" i="1"/>
  <c r="E190" i="1"/>
  <c r="F190" i="1"/>
  <c r="E7" i="1"/>
  <c r="F7" i="1"/>
  <c r="F796" i="1" s="1"/>
  <c r="E47" i="1"/>
  <c r="F47" i="1"/>
  <c r="E796" i="1" l="1"/>
  <c r="D796" i="1"/>
  <c r="A810" i="1"/>
  <c r="AA192" i="1"/>
  <c r="Y192" i="1"/>
  <c r="A804" i="1"/>
  <c r="W192" i="1"/>
  <c r="Z192" i="1"/>
  <c r="AB192" i="1"/>
  <c r="V192" i="1"/>
  <c r="A807" i="1"/>
  <c r="A801" i="1"/>
  <c r="D797" i="1" l="1"/>
</calcChain>
</file>

<file path=xl/sharedStrings.xml><?xml version="1.0" encoding="utf-8"?>
<sst xmlns="http://schemas.openxmlformats.org/spreadsheetml/2006/main" count="1574" uniqueCount="1315">
  <si>
    <t>Endereço do Imóvel (retirado do Cadastro PCSP)</t>
  </si>
  <si>
    <t>Decreto nº 58.025 de 07/5/2012</t>
  </si>
  <si>
    <t>Pátio Morro Grande</t>
  </si>
  <si>
    <t>DE-6.26.00.00/1E1-001 Rev. 0 área 191.568,00m²</t>
  </si>
  <si>
    <t>Av. Elisio Teixeira Leite, s/nº</t>
  </si>
  <si>
    <t>PV Roca Sales</t>
  </si>
  <si>
    <t>DE-6.24.03.73/1E1-001  Rev. 0 área 216,21 m²</t>
  </si>
  <si>
    <t>6011A-1</t>
  </si>
  <si>
    <t>R Deolindo Gonçalves, s/n</t>
  </si>
  <si>
    <t>VSE Domingos Vega</t>
  </si>
  <si>
    <t>DE-6.24.03.74/1E1-001  Rev. 0 área 833,76 m²</t>
  </si>
  <si>
    <t>6012B-1</t>
  </si>
  <si>
    <t>6012B-2</t>
  </si>
  <si>
    <t>6012B-3</t>
  </si>
  <si>
    <t>6012B-4</t>
  </si>
  <si>
    <t>6012B-5</t>
  </si>
  <si>
    <t>Estação Brasilândia (Acerto do Viário)</t>
  </si>
  <si>
    <t>DE-6.24.01.00/1E1-001  Rev. 0 área 1.308,00 m²</t>
  </si>
  <si>
    <t>6013-1</t>
  </si>
  <si>
    <t>Rua Dr Luis dos Santos Medeiros, 161/165 esq. Rua Domingos Vega,1550</t>
  </si>
  <si>
    <t>6013-2</t>
  </si>
  <si>
    <t>Rua Dr Luis dos Santos Medeiros, 155</t>
  </si>
  <si>
    <t>6013-3</t>
  </si>
  <si>
    <t>Rua Dr Luis dos Santos Medeiros, 153</t>
  </si>
  <si>
    <t>6013-4</t>
  </si>
  <si>
    <t>Estrada do Sabão, 1532/1534/1538</t>
  </si>
  <si>
    <t>6013-5</t>
  </si>
  <si>
    <t>6013-6</t>
  </si>
  <si>
    <t xml:space="preserve"> Rua Eng.Dario Machado de Campos, 636</t>
  </si>
  <si>
    <t>6013-7</t>
  </si>
  <si>
    <t>Rua Dr Luis dos Santos Medeiros, 143</t>
  </si>
  <si>
    <t>6013-8</t>
  </si>
  <si>
    <t>Rua Dr Luis dos Santos Medeiros, 139</t>
  </si>
  <si>
    <t>DE-6.24.01.00/1E1-001  Rev. 0 área 5.783,19 m²</t>
  </si>
  <si>
    <t>6015-1</t>
  </si>
  <si>
    <t>6015-2</t>
  </si>
  <si>
    <t>Estrada do Sabão, 1492</t>
  </si>
  <si>
    <t>6015-3</t>
  </si>
  <si>
    <t>Estrada do Sabão, 1490</t>
  </si>
  <si>
    <t>6015-4</t>
  </si>
  <si>
    <t>Estrada do Sabão, 1476</t>
  </si>
  <si>
    <t>6015-5</t>
  </si>
  <si>
    <t>Estrada do Sabão, 1468</t>
  </si>
  <si>
    <t>6015-6</t>
  </si>
  <si>
    <t>6015-7</t>
  </si>
  <si>
    <t>R Padre José Materni, 687/705</t>
  </si>
  <si>
    <t>6015-8</t>
  </si>
  <si>
    <t>R Eng. Dario Machado de Campos, 663/669</t>
  </si>
  <si>
    <t>6015-9</t>
  </si>
  <si>
    <t>R Prof. Viveiros Raposo, 530</t>
  </si>
  <si>
    <t>6015-10</t>
  </si>
  <si>
    <t>R Prof. Viveiros Raposo, 510</t>
  </si>
  <si>
    <t>6015-11</t>
  </si>
  <si>
    <t>R Prof. Viveiros Raposo, 506</t>
  </si>
  <si>
    <t>6015-12</t>
  </si>
  <si>
    <t>R Padre José Materni, 657/657A</t>
  </si>
  <si>
    <t>6015-13</t>
  </si>
  <si>
    <t>R Prof. Viveiros Raposo, 500</t>
  </si>
  <si>
    <t>6015-14</t>
  </si>
  <si>
    <t>R Prof. Viveiros Raposo, 484/482</t>
  </si>
  <si>
    <t>6015-15</t>
  </si>
  <si>
    <t>R Prof. Viveiros Raposo, 478</t>
  </si>
  <si>
    <t>6015-16</t>
  </si>
  <si>
    <t>R Prof. Viveiros Raposo, 466/468</t>
  </si>
  <si>
    <t>6015-17</t>
  </si>
  <si>
    <t>R Prof. Viveiros Raposo, 454</t>
  </si>
  <si>
    <t>6015-18</t>
  </si>
  <si>
    <t>R Prof. Viveiros Raposo, 452/444</t>
  </si>
  <si>
    <t>6015-19</t>
  </si>
  <si>
    <t>R Prof. Viveiros Raposo, 442</t>
  </si>
  <si>
    <t>6015-20</t>
  </si>
  <si>
    <t>R Prof. Viveiros Raposo, 432/428</t>
  </si>
  <si>
    <t>6015-21</t>
  </si>
  <si>
    <t>R Prof. Viveiros Raposo, 418</t>
  </si>
  <si>
    <t>6015-22</t>
  </si>
  <si>
    <t>R Prof. Viveiros Raposo, 412</t>
  </si>
  <si>
    <t>6015-23</t>
  </si>
  <si>
    <t>R Padre José Materni, 667</t>
  </si>
  <si>
    <t>6015-24</t>
  </si>
  <si>
    <t>6015-26</t>
  </si>
  <si>
    <t>R Padre José Materni, 641</t>
  </si>
  <si>
    <t>DE-6.24.01.00/1E1-001  Rev. 0 área 6.100,90 m²</t>
  </si>
  <si>
    <t>6016-1</t>
  </si>
  <si>
    <t>6016-3</t>
  </si>
  <si>
    <t>Estrada do Sabão, 1408</t>
  </si>
  <si>
    <t>6016-4</t>
  </si>
  <si>
    <t>Estrada do Sabão, 1392</t>
  </si>
  <si>
    <t>6016-5</t>
  </si>
  <si>
    <t>Estrada do Sabão, 1400</t>
  </si>
  <si>
    <t>6016-6</t>
  </si>
  <si>
    <t>Estrada do Sabão, 1382/1386</t>
  </si>
  <si>
    <t>6016-7</t>
  </si>
  <si>
    <t>Estrada do Sabão, 1378</t>
  </si>
  <si>
    <t>6016-8</t>
  </si>
  <si>
    <t>Estrada do Sabão, 1372</t>
  </si>
  <si>
    <t>6016-9</t>
  </si>
  <si>
    <t>Estrada do Sabão, 1364</t>
  </si>
  <si>
    <t>6016-10</t>
  </si>
  <si>
    <t>Estrada do Sabão, 1354</t>
  </si>
  <si>
    <t>6016-11</t>
  </si>
  <si>
    <t>Estrada do Sabão, 1348/1350</t>
  </si>
  <si>
    <t>6016-12</t>
  </si>
  <si>
    <t>Estrada do Sabão, s/n/LT14</t>
  </si>
  <si>
    <t>6016-13</t>
  </si>
  <si>
    <t>Estrada do Sabão, 1320/1326</t>
  </si>
  <si>
    <t>6016-14</t>
  </si>
  <si>
    <t>Estrada do Sabão, 1316</t>
  </si>
  <si>
    <t>6016-15</t>
  </si>
  <si>
    <t>Estrada do Sabão, 1300/1308</t>
  </si>
  <si>
    <t>6016-16</t>
  </si>
  <si>
    <t>Estrada do Sabão, 1294</t>
  </si>
  <si>
    <t>6016-17</t>
  </si>
  <si>
    <t>R Domingos Francisco Lisboa, 9</t>
  </si>
  <si>
    <t>6016-18</t>
  </si>
  <si>
    <t>R Domingos Francisco Lisboa, 232</t>
  </si>
  <si>
    <t>6016-19</t>
  </si>
  <si>
    <t>R Domingos Francisco Lisboa, 228</t>
  </si>
  <si>
    <t>6016-20</t>
  </si>
  <si>
    <t>R Domingos Francisco Lisboa, 224</t>
  </si>
  <si>
    <t>6016-21</t>
  </si>
  <si>
    <t>R Domingos Francisco Lisboa, 220</t>
  </si>
  <si>
    <t>6016-22</t>
  </si>
  <si>
    <t>R Domingos Francisco Lisboa, 216</t>
  </si>
  <si>
    <t>6016-23</t>
  </si>
  <si>
    <t>R Domingos Francisco Lisboa, 212</t>
  </si>
  <si>
    <t>6016-24</t>
  </si>
  <si>
    <t>R Domingos Francisco Lisboa, 208</t>
  </si>
  <si>
    <t>6016-25</t>
  </si>
  <si>
    <t>R Prof. Viveiros Raposo, 421</t>
  </si>
  <si>
    <t>6016-26</t>
  </si>
  <si>
    <t>R Prof. Viveiros Raposo, 433</t>
  </si>
  <si>
    <t>6016-27</t>
  </si>
  <si>
    <t>R Prof. Viveiros Raposo, 439 A</t>
  </si>
  <si>
    <t>6016-28</t>
  </si>
  <si>
    <t>R Prof. Viveiros Raposo, 451</t>
  </si>
  <si>
    <t>6016-29</t>
  </si>
  <si>
    <t>R Prof. Viveiros Raposo, 453</t>
  </si>
  <si>
    <t>6016-30</t>
  </si>
  <si>
    <t>R Prof. Viveiros Raposo, 471</t>
  </si>
  <si>
    <t>6016-31</t>
  </si>
  <si>
    <t>R Prof. Viveiros Raposo, 473</t>
  </si>
  <si>
    <t>6016-32</t>
  </si>
  <si>
    <t>R Prof. Viveiros Raposo, 479</t>
  </si>
  <si>
    <t>6016-33</t>
  </si>
  <si>
    <t>R Prof. Viveiros Raposo, 491</t>
  </si>
  <si>
    <t>6016-34</t>
  </si>
  <si>
    <t>R Prof. Viveiros Raposo, 497</t>
  </si>
  <si>
    <t>6016-35</t>
  </si>
  <si>
    <t>R Prof. Viveiros Raposo, 507/509</t>
  </si>
  <si>
    <t>6016-36</t>
  </si>
  <si>
    <t>R Prof. Viveiros Raposo, 513/515/521/LT35</t>
  </si>
  <si>
    <t>6016-37</t>
  </si>
  <si>
    <t>R Prof. Viveiros Raposo, 527</t>
  </si>
  <si>
    <t>DE-6.24.01.00/1E1-001  Rev. 0 área 1.246,44 m²</t>
  </si>
  <si>
    <t>6016A-1</t>
  </si>
  <si>
    <t>Estrada do Sabão, 1242/1244 esq. R. Domingos Francisco Lisboa</t>
  </si>
  <si>
    <t>6016A-2</t>
  </si>
  <si>
    <t>Estrada do Sabão, 1228</t>
  </si>
  <si>
    <t>6016A-3</t>
  </si>
  <si>
    <t>Estrada do Sabão, 1238</t>
  </si>
  <si>
    <t>6016A-4</t>
  </si>
  <si>
    <t>R Domingos Francisco Lisboa, 225/233/371</t>
  </si>
  <si>
    <t>6016A-5</t>
  </si>
  <si>
    <t>R Prof. Viveiros Raposo, 347</t>
  </si>
  <si>
    <t>6016A-6</t>
  </si>
  <si>
    <t>R Prof. Viveiros Raposo, 351</t>
  </si>
  <si>
    <t>6016A-7</t>
  </si>
  <si>
    <t>R Prof. Viveiros Raposo, 361</t>
  </si>
  <si>
    <t>DE-6.24.01.00/1E1-001  Rev. 0 área 1.388,00 m²</t>
  </si>
  <si>
    <t>6017-1</t>
  </si>
  <si>
    <t>Estrada do Sabão, s/nº (Jardim – Área Livre)</t>
  </si>
  <si>
    <t>VSE Saldanha Oliveira</t>
  </si>
  <si>
    <t>DE-6.24.02.74/1E1-001 Rev. 0 área 988,00 m²</t>
  </si>
  <si>
    <t>6019B-1</t>
  </si>
  <si>
    <t>Estrada do Sabão, 967</t>
  </si>
  <si>
    <t>6019B-2</t>
  </si>
  <si>
    <t>Estrada do Sabão, 949</t>
  </si>
  <si>
    <t>6019B-3</t>
  </si>
  <si>
    <t>Estrada do Sabão, 933</t>
  </si>
  <si>
    <t>6019B-4</t>
  </si>
  <si>
    <t>Estrada do Sabão, 931</t>
  </si>
  <si>
    <t>6019B-5</t>
  </si>
  <si>
    <t>Estação Vila Cardoso (terminal de ônibus)</t>
  </si>
  <si>
    <t xml:space="preserve">DE-6.22.00.00/1E1-001 Rev. 0 área 17.752,00m² </t>
  </si>
  <si>
    <t>6020-1</t>
  </si>
  <si>
    <t xml:space="preserve">Estrada do Sabão, s/nº </t>
  </si>
  <si>
    <t xml:space="preserve">DE-6.22.00.00/1E1-001 Rev. 0 área 1.080,00m² </t>
  </si>
  <si>
    <t>6020A</t>
  </si>
  <si>
    <t>Av. Michihisa Murata, 1</t>
  </si>
  <si>
    <t>Estrada do Sabão, 806/77</t>
  </si>
  <si>
    <t xml:space="preserve">DE-6.22.00.00/1E1-001 Rev. 0 área 709,40m² </t>
  </si>
  <si>
    <t>6022B-1</t>
  </si>
  <si>
    <t>Estrada do Sabão, s/n</t>
  </si>
  <si>
    <t>VSE Felipe Mendes</t>
  </si>
  <si>
    <t>DE-6.22.02.74/1E1-001 Rev. 0 área 1.028,00 m²</t>
  </si>
  <si>
    <t>6024-1</t>
  </si>
  <si>
    <t>Rua Felipe de Oliveira Mendes, s/n</t>
  </si>
  <si>
    <t>DE-6.22.02.74/1E1-001 Rev. 0 área 575,00 m²</t>
  </si>
  <si>
    <t>6024A-1</t>
  </si>
  <si>
    <t>Estação Itaberaba/Hosp. Vla Penteado (acesso)</t>
  </si>
  <si>
    <t>DE-6.20.00.00/1E1-001 Rev. 0 área 1.716,00m²</t>
  </si>
  <si>
    <t>Av. Ministro Petrônio Portela, s/nº (Jardim – Área Livre)</t>
  </si>
  <si>
    <t xml:space="preserve">DE-6.20.00.00/1E1-001 Rev. 0 área 6.479,20m² </t>
  </si>
  <si>
    <t>6027-1</t>
  </si>
  <si>
    <t>R São Leonardo, 357/359/375</t>
  </si>
  <si>
    <t>6027-2</t>
  </si>
  <si>
    <t xml:space="preserve">R Amaro Domingues, 77/120 </t>
  </si>
  <si>
    <t>6027-3</t>
  </si>
  <si>
    <t xml:space="preserve">R São Leonardo, 347 </t>
  </si>
  <si>
    <t>6027-4</t>
  </si>
  <si>
    <t xml:space="preserve">R São Leonardo, 349 </t>
  </si>
  <si>
    <t>6027-5</t>
  </si>
  <si>
    <t xml:space="preserve">R São Leonardo, 265 </t>
  </si>
  <si>
    <t>6027-6</t>
  </si>
  <si>
    <t xml:space="preserve">R São Leonardo, 275 </t>
  </si>
  <si>
    <t>6027-7</t>
  </si>
  <si>
    <t xml:space="preserve">R São Leonardo, 279 </t>
  </si>
  <si>
    <t>6027-8</t>
  </si>
  <si>
    <t xml:space="preserve">R São Leonardo, 289 </t>
  </si>
  <si>
    <t>6027-9</t>
  </si>
  <si>
    <t xml:space="preserve">R São Leonardo, 291 </t>
  </si>
  <si>
    <t>6027-10</t>
  </si>
  <si>
    <t xml:space="preserve">R São Leonardo, 303 </t>
  </si>
  <si>
    <t>6027-11</t>
  </si>
  <si>
    <t xml:space="preserve">R São Leonardo, 309 </t>
  </si>
  <si>
    <t>6027-12</t>
  </si>
  <si>
    <t xml:space="preserve">R São Leonardo, 315 </t>
  </si>
  <si>
    <t>6027-13</t>
  </si>
  <si>
    <t xml:space="preserve">R São Leonardo, 323 </t>
  </si>
  <si>
    <t>6027-14</t>
  </si>
  <si>
    <t xml:space="preserve">R São Leonardo, 325 </t>
  </si>
  <si>
    <t>6027-15</t>
  </si>
  <si>
    <t xml:space="preserve">R São Leonardo, 333 </t>
  </si>
  <si>
    <t>6027-16</t>
  </si>
  <si>
    <t xml:space="preserve">R Amaro Domingues, 78/S/N </t>
  </si>
  <si>
    <t>6027-17</t>
  </si>
  <si>
    <t>R Amaro Domingues, 74/88/98 esq. R Diadema,13</t>
  </si>
  <si>
    <t>6027-18</t>
  </si>
  <si>
    <t xml:space="preserve">R Diadema, 1/1 A </t>
  </si>
  <si>
    <t>6027-19</t>
  </si>
  <si>
    <t>R Diadema, 29</t>
  </si>
  <si>
    <t xml:space="preserve">DE-6.20.00.00/1E1-001 Rev. 0 área 2.181,00m² </t>
  </si>
  <si>
    <t>6028-1</t>
  </si>
  <si>
    <t xml:space="preserve">Av. Itaberaba, 1.823 </t>
  </si>
  <si>
    <t>6028-2</t>
  </si>
  <si>
    <t>R Amaro Domingues, 45/55</t>
  </si>
  <si>
    <t>6028-3</t>
  </si>
  <si>
    <t xml:space="preserve">R Amaro Domingues, 57 </t>
  </si>
  <si>
    <t>6028-4</t>
  </si>
  <si>
    <t>R Amaro Domingues, 67/75A</t>
  </si>
  <si>
    <t>6028-5</t>
  </si>
  <si>
    <t xml:space="preserve">R Amaro Domingues, 75 </t>
  </si>
  <si>
    <t>6028-6</t>
  </si>
  <si>
    <t>R Amaro Domingues, 77/81/85/99/99fds</t>
  </si>
  <si>
    <t>6028-7</t>
  </si>
  <si>
    <t>R Amaro Domingues, 89</t>
  </si>
  <si>
    <t>VSE Philippini</t>
  </si>
  <si>
    <t>DE-6.20.02.74/1E1-001 Rev. 0 área 1.520,00m²</t>
  </si>
  <si>
    <t>6029-1</t>
  </si>
  <si>
    <t>Rua Tomás Ramos Jordão, 311/317 esq. R José Maria Coelho, 26</t>
  </si>
  <si>
    <t>6029-2</t>
  </si>
  <si>
    <t>Rua Tomás Ramos Jordão, 327</t>
  </si>
  <si>
    <t>6029-3</t>
  </si>
  <si>
    <t>Rua Tomás Ramos Jordão, 345</t>
  </si>
  <si>
    <t>6029-4</t>
  </si>
  <si>
    <t>Rua Tomás Ramos Jordão, 355</t>
  </si>
  <si>
    <t>6029-5</t>
  </si>
  <si>
    <t>Rua Mestras Pias Filippini, 39</t>
  </si>
  <si>
    <t>Estação João Paulo I</t>
  </si>
  <si>
    <t>DE-6.18.00.00/1E1-003 Rev. 0 área 8.488,57m²</t>
  </si>
  <si>
    <t>6030A-1</t>
  </si>
  <si>
    <t>R Prof. Luis Sanches, 76</t>
  </si>
  <si>
    <t>6030A-2</t>
  </si>
  <si>
    <t xml:space="preserve">Praça </t>
  </si>
  <si>
    <t>DE-6.18.00.00/1E1-003 Rev. 0 área 6.906,77m²</t>
  </si>
  <si>
    <t>6031B-1</t>
  </si>
  <si>
    <t>Av.. João Paulo I, s/n</t>
  </si>
  <si>
    <t>6031B-2</t>
  </si>
  <si>
    <t>Av. João Paulo I, 114/164</t>
  </si>
  <si>
    <t>DE-6.18.00.00/1E1-004 Rev. 0 área 769,85m²</t>
  </si>
  <si>
    <t>6030-1</t>
  </si>
  <si>
    <t>Av. Miguel Conejo, 1217/1221</t>
  </si>
  <si>
    <t>DE-6.18.00.00/1E4-004 Rev. 0 área 891,00m²</t>
  </si>
  <si>
    <t>6031A-1</t>
  </si>
  <si>
    <t>R Baião Parente, s/n</t>
  </si>
  <si>
    <t>DE-6.18.00.00/1E1-004 Rev. 0 área 10.247,60m²</t>
  </si>
  <si>
    <t>6032-1</t>
  </si>
  <si>
    <t>R Baião Parente, 111 antigo 122</t>
  </si>
  <si>
    <t>6032-2</t>
  </si>
  <si>
    <t>R Baião Parente, 119/lt122</t>
  </si>
  <si>
    <t>6032-3</t>
  </si>
  <si>
    <t>R Baião Parente, 137/lt 121</t>
  </si>
  <si>
    <t>6032-4</t>
  </si>
  <si>
    <t>Av. Miguel Conejo, S/N esq. R Baião Parente</t>
  </si>
  <si>
    <t>6032-5</t>
  </si>
  <si>
    <t xml:space="preserve">Av. Miguel Conejo, 1.266 </t>
  </si>
  <si>
    <t>6032-6</t>
  </si>
  <si>
    <t xml:space="preserve">Av. Miguel Conejo, 1.254 </t>
  </si>
  <si>
    <t>6032-7</t>
  </si>
  <si>
    <t xml:space="preserve">Av. Miguel Conejo, 1.246 </t>
  </si>
  <si>
    <t>6032-8</t>
  </si>
  <si>
    <t xml:space="preserve">Av. Miguel Conejo, 1.234 </t>
  </si>
  <si>
    <t>6032-9</t>
  </si>
  <si>
    <t xml:space="preserve">Av. Miguel Conejo, 1.220 </t>
  </si>
  <si>
    <t>6032-10</t>
  </si>
  <si>
    <t xml:space="preserve">Av. Miguel Conejo, 1.210/1216 </t>
  </si>
  <si>
    <t>6032-11</t>
  </si>
  <si>
    <t xml:space="preserve">Av. Miguel Conejo, 1.202 </t>
  </si>
  <si>
    <t>6032-12</t>
  </si>
  <si>
    <t xml:space="preserve">Av. Miguel Conejo, 1.196 </t>
  </si>
  <si>
    <t>6032-13</t>
  </si>
  <si>
    <t xml:space="preserve">Av. Miguel Conejo, 1.190 </t>
  </si>
  <si>
    <t>6032-14</t>
  </si>
  <si>
    <t xml:space="preserve">Av. Miguel Conejo, 1.180 </t>
  </si>
  <si>
    <t>6032-15</t>
  </si>
  <si>
    <t xml:space="preserve">Av. Miguel Conejo, 1.174 </t>
  </si>
  <si>
    <t>6032-16</t>
  </si>
  <si>
    <t xml:space="preserve">Av. Miguel Conejo, 1.166 </t>
  </si>
  <si>
    <t>6032-17</t>
  </si>
  <si>
    <t xml:space="preserve">R Ameliópolis, 139 </t>
  </si>
  <si>
    <t>6032-18</t>
  </si>
  <si>
    <t xml:space="preserve">R Ameliópolis, 145 </t>
  </si>
  <si>
    <t>6032-19</t>
  </si>
  <si>
    <t xml:space="preserve">R Ameliópolis, 149 </t>
  </si>
  <si>
    <t>6032-20</t>
  </si>
  <si>
    <t xml:space="preserve">R Ameliópolis, 153 </t>
  </si>
  <si>
    <t>6032-21</t>
  </si>
  <si>
    <t xml:space="preserve">R Ameliópolis, 157 </t>
  </si>
  <si>
    <t>6032-22</t>
  </si>
  <si>
    <t xml:space="preserve">R Ameliópolis, 167 </t>
  </si>
  <si>
    <t>6032-23</t>
  </si>
  <si>
    <t xml:space="preserve">R Ameliópolis, 169 </t>
  </si>
  <si>
    <t>6032-24</t>
  </si>
  <si>
    <t xml:space="preserve">R Ameliópolis, 177 </t>
  </si>
  <si>
    <t>6032-25</t>
  </si>
  <si>
    <t xml:space="preserve">R Ameliópolis, 179 </t>
  </si>
  <si>
    <t>6032-26</t>
  </si>
  <si>
    <t xml:space="preserve">R Ameliópolis, 187 </t>
  </si>
  <si>
    <t>6032-27</t>
  </si>
  <si>
    <t xml:space="preserve">R Ameliópolis, 189 </t>
  </si>
  <si>
    <t>6032-28</t>
  </si>
  <si>
    <t xml:space="preserve">R Ameliópolis, 197 </t>
  </si>
  <si>
    <t>6032-29</t>
  </si>
  <si>
    <t xml:space="preserve">R Ameliópolis, 201 </t>
  </si>
  <si>
    <t>6032-30</t>
  </si>
  <si>
    <t xml:space="preserve">R Ameliópolis, 207 </t>
  </si>
  <si>
    <t>6032-31</t>
  </si>
  <si>
    <t xml:space="preserve">R Ameliópolis, 209/211/215 </t>
  </si>
  <si>
    <t>6032-32</t>
  </si>
  <si>
    <t xml:space="preserve">R Ameliópolis, 219 </t>
  </si>
  <si>
    <t>6032-33</t>
  </si>
  <si>
    <t xml:space="preserve">R Ameliópolis, 223 </t>
  </si>
  <si>
    <t>6032-34</t>
  </si>
  <si>
    <t xml:space="preserve">R Ameliópolis, 233 </t>
  </si>
  <si>
    <t>6032-35</t>
  </si>
  <si>
    <t xml:space="preserve">R Ameliópolis, 243 </t>
  </si>
  <si>
    <t>6032-36</t>
  </si>
  <si>
    <t xml:space="preserve">R Ameliópolis, 255 </t>
  </si>
  <si>
    <t>6032-37</t>
  </si>
  <si>
    <t xml:space="preserve">R Ameliópolis, 265 </t>
  </si>
  <si>
    <t>6032-38</t>
  </si>
  <si>
    <t xml:space="preserve">Av. Miguel Conejo, 1.152 </t>
  </si>
  <si>
    <t>6032-39</t>
  </si>
  <si>
    <t xml:space="preserve">Av. Miguel Conejo, 1.150 </t>
  </si>
  <si>
    <t>6032-40</t>
  </si>
  <si>
    <t xml:space="preserve">Av. Miguel Conejo, 1.144 </t>
  </si>
  <si>
    <t>6032-41</t>
  </si>
  <si>
    <t>Av. Miguel Conejo, 1.054/1.116/500</t>
  </si>
  <si>
    <t>VSE Simão Velho</t>
  </si>
  <si>
    <t>DE-6.18.02.74/1E1-001 Rev. 0 área 1.669,00m² (necessaria 698,50m²)</t>
  </si>
  <si>
    <t>6034-1</t>
  </si>
  <si>
    <t>Av. Miguel Conejo, 218/221</t>
  </si>
  <si>
    <t>Subestação Elétrica/acesso Estação Freguesia do Ó</t>
  </si>
  <si>
    <t>DE-6.16.00.00/1E1-001 Rev. 0 área 5.732,20m²</t>
  </si>
  <si>
    <t>6037-1</t>
  </si>
  <si>
    <t>Av. Miguel Conejo, s/n div. Linha de Transmissão  (Jardim – Área Livre)</t>
  </si>
  <si>
    <t>Estação Freguesia do Ó</t>
  </si>
  <si>
    <t>DE-6.16.00.00/1E1-001 Rev. 0 área 5.182,30m²</t>
  </si>
  <si>
    <t>6038-1</t>
  </si>
  <si>
    <t xml:space="preserve">R Bonifácio Cubas, 50 </t>
  </si>
  <si>
    <t>6038-2</t>
  </si>
  <si>
    <t xml:space="preserve">R Bonifácio Cubas, 54 </t>
  </si>
  <si>
    <t>6038-3</t>
  </si>
  <si>
    <t xml:space="preserve">R Bonifácio Cubas, 60/62 </t>
  </si>
  <si>
    <t>6038-4</t>
  </si>
  <si>
    <t>6038-5</t>
  </si>
  <si>
    <t xml:space="preserve">Av. Miguel Conejo, 205/287 </t>
  </si>
  <si>
    <t>6038-6</t>
  </si>
  <si>
    <t>R Bonifácio Cubas, 130/138</t>
  </si>
  <si>
    <t>VSE Tietê (Poço Shield)</t>
  </si>
  <si>
    <t>DE-6.16.02.74/1E1-001 Rev. 0 área 21.270,00m²</t>
  </si>
  <si>
    <t>6039-1</t>
  </si>
  <si>
    <t>Av. Santa Marina, s/n</t>
  </si>
  <si>
    <t>6039-2</t>
  </si>
  <si>
    <t>Rua Eng. Edgard Ferreira de Barros Jr., 113</t>
  </si>
  <si>
    <t>6039-3</t>
  </si>
  <si>
    <t>Av Otaviano Alves de Lima, s/n (Av. Santa Marina, 2023)</t>
  </si>
  <si>
    <t>6039-4</t>
  </si>
  <si>
    <t>Rua Balsa, 85/99</t>
  </si>
  <si>
    <t>6039-5</t>
  </si>
  <si>
    <t>Rua Balsa, 77</t>
  </si>
  <si>
    <t>Estação Santa Marina</t>
  </si>
  <si>
    <t xml:space="preserve">DE-6.14.00.00/1E1-001 Rev. 0 área 15.693,00m² </t>
  </si>
  <si>
    <t>6040-1</t>
  </si>
  <si>
    <t>6040-2</t>
  </si>
  <si>
    <t>6040-4</t>
  </si>
  <si>
    <t>Av, Santa Marina, 1320</t>
  </si>
  <si>
    <t>6040-5</t>
  </si>
  <si>
    <t xml:space="preserve">DE-6.14.00.00/1E1-001 Rev. 0 área 235,20m² </t>
  </si>
  <si>
    <t>6040A-1</t>
  </si>
  <si>
    <t>Praça Dr. Pedro Corazza, s/nº</t>
  </si>
  <si>
    <t xml:space="preserve">DE-6.14.00.00/1E1-001 Rev. 0 área 277,14m² </t>
  </si>
  <si>
    <t>6040B-1</t>
  </si>
  <si>
    <t>R Edgar Poe, s/nº</t>
  </si>
  <si>
    <t>SE Aquinos</t>
  </si>
  <si>
    <t>DE-6.16.02.71/1E1-001 Rev. 0 área 4.678,00m²</t>
  </si>
  <si>
    <t>6041-1</t>
  </si>
  <si>
    <t>Av. Santa Marina, 1750</t>
  </si>
  <si>
    <t>6041-2</t>
  </si>
  <si>
    <t>Av. Santa Marina, 1.770</t>
  </si>
  <si>
    <t>VSE Sara de Souza</t>
  </si>
  <si>
    <t>DE-6.14.02.74/1E1-001 Rev. 0 área 1.414,70m²</t>
  </si>
  <si>
    <t>6044-1</t>
  </si>
  <si>
    <t xml:space="preserve">Av. Santa Marina, 860/842/838/830/826 </t>
  </si>
  <si>
    <t>Estação Água Branca</t>
  </si>
  <si>
    <t>DE-6.12.00.00/1E1-001 Rev. 0 área 3.628,00m²</t>
  </si>
  <si>
    <t>6043-1</t>
  </si>
  <si>
    <t>6043-3</t>
  </si>
  <si>
    <t xml:space="preserve">Av. Santa Marina, 367/369/371/375 </t>
  </si>
  <si>
    <t>6043-4</t>
  </si>
  <si>
    <t xml:space="preserve">Av. Santa Marina, 363 </t>
  </si>
  <si>
    <t>6043-5</t>
  </si>
  <si>
    <t xml:space="preserve">Av. Santa Marina, 405/413/419/443/833 </t>
  </si>
  <si>
    <t>DE-6.12.00.00/1E1-001 Rev. 0 área 2.143,00m²</t>
  </si>
  <si>
    <t>6045-1</t>
  </si>
  <si>
    <t xml:space="preserve">Av. Santa Marina, 436/438/440/446/454 </t>
  </si>
  <si>
    <t>6045-2</t>
  </si>
  <si>
    <t xml:space="preserve">Av. Santa Marina, 394 </t>
  </si>
  <si>
    <t>6045-3</t>
  </si>
  <si>
    <t xml:space="preserve">Av. Santa Marina, 416 </t>
  </si>
  <si>
    <t>6045-4</t>
  </si>
  <si>
    <t xml:space="preserve">Av. Santa Marina, 408/412/412 FDS </t>
  </si>
  <si>
    <t>DE-6.12.00.00/1E1-001 Rev. 0 área 1.598,50m²</t>
  </si>
  <si>
    <t>6046A-1</t>
  </si>
  <si>
    <t>R. Guaicurus, 330/324/324A</t>
  </si>
  <si>
    <t>Poço Guaicurus</t>
  </si>
  <si>
    <t>DE-6.12.02.74/1E1-001 Rev. 0 área 5.308,00m²</t>
  </si>
  <si>
    <t>6046-1</t>
  </si>
  <si>
    <t>R. Guaicurus, 206</t>
  </si>
  <si>
    <t>6046-2</t>
  </si>
  <si>
    <t>R. Guaicurus, 138 esq. R. Menfis, 17/19</t>
  </si>
  <si>
    <t>6046-3</t>
  </si>
  <si>
    <t>R. Guaicurus, 148/152/158</t>
  </si>
  <si>
    <t>VSE Faustolo</t>
  </si>
  <si>
    <t>DE-6.12.02.74/1E1-001 Rev. 0 área 768,00m²</t>
  </si>
  <si>
    <t>6047A-1</t>
  </si>
  <si>
    <t>Rua Faustolo, 101</t>
  </si>
  <si>
    <t>6047A-2</t>
  </si>
  <si>
    <t>Rua Faustolo, 95</t>
  </si>
  <si>
    <t>6047A-3</t>
  </si>
  <si>
    <t>Rua Faustolo, 89</t>
  </si>
  <si>
    <t>6047A-4</t>
  </si>
  <si>
    <t>Rua Faustolo, 77 esq. R Dr. Augusto Miranda, 22/30/34</t>
  </si>
  <si>
    <t>6047A-5</t>
  </si>
  <si>
    <t>R Dr. Augusto Miranda, 40</t>
  </si>
  <si>
    <t>Estação Pompeia</t>
  </si>
  <si>
    <t>DE-6.10.00.00/1E1-001 Rev. 0 área 899,60 m²</t>
  </si>
  <si>
    <t>6049-1</t>
  </si>
  <si>
    <t xml:space="preserve">R Barão do  Bananal, 182 </t>
  </si>
  <si>
    <t>6049-2</t>
  </si>
  <si>
    <t xml:space="preserve">R Barão do  Bananal, 200 </t>
  </si>
  <si>
    <t>6049-3</t>
  </si>
  <si>
    <t xml:space="preserve">R Venâncio Aires, 728 </t>
  </si>
  <si>
    <t>6049-4</t>
  </si>
  <si>
    <t xml:space="preserve">R Venâncio Aires, 732 </t>
  </si>
  <si>
    <t>6049-5</t>
  </si>
  <si>
    <t xml:space="preserve">R Venâncio Aires, 736 </t>
  </si>
  <si>
    <t>6049-6</t>
  </si>
  <si>
    <t xml:space="preserve">R Venâncio Aires, 742 </t>
  </si>
  <si>
    <t>6049-7</t>
  </si>
  <si>
    <t xml:space="preserve">R Venâncio Aires, 746 </t>
  </si>
  <si>
    <t>6049-8</t>
  </si>
  <si>
    <t xml:space="preserve">R Venâncio Aires, 750 </t>
  </si>
  <si>
    <t>6049-9</t>
  </si>
  <si>
    <t xml:space="preserve">R Venâncio Aires, 754 </t>
  </si>
  <si>
    <t>6049-10</t>
  </si>
  <si>
    <t xml:space="preserve">R Venâncio Aires, 758 </t>
  </si>
  <si>
    <t>6049-11</t>
  </si>
  <si>
    <t xml:space="preserve">R Venâncio Aires, 764 </t>
  </si>
  <si>
    <t>DE-6.10.00.00/1E1-001 Rev. 0 área 416,00 m²</t>
  </si>
  <si>
    <t>6049A-1</t>
  </si>
  <si>
    <t>R Venâncio Aires</t>
  </si>
  <si>
    <t>DE-6.10.00.00/1E1-001 Rev. 0 área 5.643,60 m²</t>
  </si>
  <si>
    <t>6050-1</t>
  </si>
  <si>
    <t xml:space="preserve">R Venâncio Aires, 658/678/702 </t>
  </si>
  <si>
    <t>6050-2</t>
  </si>
  <si>
    <t xml:space="preserve">Av. Pompeia, 242 </t>
  </si>
  <si>
    <t>DE-6.10.00.00/1E1-001 Rev. 0 área 1.300,80 m²</t>
  </si>
  <si>
    <t>6050A-1</t>
  </si>
  <si>
    <t>Av Pompéia, 310/324</t>
  </si>
  <si>
    <t>DE-6.10.00.00/1E1-001 Rev. 0 área 396,00 m²</t>
  </si>
  <si>
    <t>6051-1</t>
  </si>
  <si>
    <t xml:space="preserve">Av. Pompeia, 269 </t>
  </si>
  <si>
    <t>6051-2</t>
  </si>
  <si>
    <t>R Venâncio Aires, 548/542/537/541/545</t>
  </si>
  <si>
    <t>DE-6.10.00.00/1E1-001 Rev. 0 área 602,82 m²</t>
  </si>
  <si>
    <t>6052A-1</t>
  </si>
  <si>
    <t>Av Pompéia, 291</t>
  </si>
  <si>
    <t>6052A-2</t>
  </si>
  <si>
    <t>Av Pompéia, 297</t>
  </si>
  <si>
    <t>6052A-3</t>
  </si>
  <si>
    <t>Av Pompéia, 299</t>
  </si>
  <si>
    <t>VSE Venâncio Aires</t>
  </si>
  <si>
    <t>DE-6.10.00.74/1E1-001 Rev. 0 área 865,40 m²</t>
  </si>
  <si>
    <t>6054-1</t>
  </si>
  <si>
    <t>Estação Perdizes</t>
  </si>
  <si>
    <t>DE-6.08.00.00/1E1-001 Rev. 0 área 2.764,60 m²</t>
  </si>
  <si>
    <t>6057-1</t>
  </si>
  <si>
    <t>DE-6.08.00.00/1E1-001 Rev. 0 área 574,00 m²</t>
  </si>
  <si>
    <t>6057A-1</t>
  </si>
  <si>
    <t>R Apinajes, s/n</t>
  </si>
  <si>
    <t>DE-6.08.00.00/1E1-001 Rev. 0 área 3.197,00 m²</t>
  </si>
  <si>
    <t>6058-1</t>
  </si>
  <si>
    <t xml:space="preserve">R Apiacas, 34 </t>
  </si>
  <si>
    <t>6058-2</t>
  </si>
  <si>
    <t>Av. Sumaré, 324/336 esq. R. Apiacás, 28</t>
  </si>
  <si>
    <t>6058-3</t>
  </si>
  <si>
    <t xml:space="preserve">Av. Sumaré, 318 </t>
  </si>
  <si>
    <t>6058-4</t>
  </si>
  <si>
    <t>6058-6</t>
  </si>
  <si>
    <t xml:space="preserve">R Apinajes, 57 </t>
  </si>
  <si>
    <t>6058-7</t>
  </si>
  <si>
    <t xml:space="preserve">R Apinajes, 67 </t>
  </si>
  <si>
    <t>DE-6.08.00.00/1E1-001 Rev. 0 área 482,80 m²</t>
  </si>
  <si>
    <t>6059-1</t>
  </si>
  <si>
    <t>R Ciro Costa, 130  esq.Av. Sumaré, 345</t>
  </si>
  <si>
    <t>6059-2</t>
  </si>
  <si>
    <t>Av.Sumaré, 301</t>
  </si>
  <si>
    <t>6059-3</t>
  </si>
  <si>
    <t>Rua Ciro Costa, 122</t>
  </si>
  <si>
    <t>VSE João Ramalho</t>
  </si>
  <si>
    <t>DE-6.08.00.74/1E1-001 Rev. 0 área 1.386,50 m²</t>
  </si>
  <si>
    <t>Rua João Ramalho, 607</t>
  </si>
  <si>
    <t>Rua João Ramalho, 595</t>
  </si>
  <si>
    <t>Rua João Ramalho, 583</t>
  </si>
  <si>
    <t>Estação PUC-Cardoso de Almeida (acesso)</t>
  </si>
  <si>
    <t>DE-6.06.00.00/1E1-001 Rev. 0 área 400,40 m²</t>
  </si>
  <si>
    <t>6066-1</t>
  </si>
  <si>
    <t xml:space="preserve">R Cardoso de Almeida, 920 </t>
  </si>
  <si>
    <t>DE-6.06.00.00/1E1-001 Rev. 0 área 1.897,80 m²</t>
  </si>
  <si>
    <t>6067-1</t>
  </si>
  <si>
    <t>R Cardoso de Almeida, 929 (antigo nº135)</t>
  </si>
  <si>
    <t>6067-2</t>
  </si>
  <si>
    <t xml:space="preserve">R Cardoso de Almeida, 951 </t>
  </si>
  <si>
    <t>VSE Pacaembu (Estacionamento)</t>
  </si>
  <si>
    <t>DE-6.04.02.74/1E1-001 Rev. 0 área 2.785,00 m²</t>
  </si>
  <si>
    <t>6071A-1</t>
  </si>
  <si>
    <t>Rua Itápolis, 219</t>
  </si>
  <si>
    <t>6071A-2</t>
  </si>
  <si>
    <t>Rua Itápolis, 253</t>
  </si>
  <si>
    <t>6071A-3</t>
  </si>
  <si>
    <t>Rua Itápolis, 267</t>
  </si>
  <si>
    <t>6071A-4</t>
  </si>
  <si>
    <t>Rua Itatiara, 191</t>
  </si>
  <si>
    <t>VSE Itápolis</t>
  </si>
  <si>
    <t>DE-6.04.02.74/1E1-002 Rev. 0 área  530,25 m²</t>
  </si>
  <si>
    <t>6071C-1</t>
  </si>
  <si>
    <t>R Itápolis, 591</t>
  </si>
  <si>
    <t>Estação Angélica/Pacaembu (acesso Armando Penteado)</t>
  </si>
  <si>
    <t>DE-6.04.00.00/1E1-001 Rev. 0 área 2.886,35 m²</t>
  </si>
  <si>
    <t>6071-1</t>
  </si>
  <si>
    <t>6071-3</t>
  </si>
  <si>
    <t>Rua Armando Penteado, 245</t>
  </si>
  <si>
    <t>DE-6.04.00.00/1E1-001 Rev. 0 área 833,00 m²</t>
  </si>
  <si>
    <t>6072C-1</t>
  </si>
  <si>
    <t>Rua Alagoas, 903 (antigo R Itatiara, 226)</t>
  </si>
  <si>
    <t>Estação Angélica/Pacaembu</t>
  </si>
  <si>
    <t>DE-6.04.00.00/1E1-002 Rev. 0 área 817,75 m²</t>
  </si>
  <si>
    <t>6072A-1</t>
  </si>
  <si>
    <t>6072A-2</t>
  </si>
  <si>
    <t>Rua Bahia, 435</t>
  </si>
  <si>
    <t>DE-6.04.00.00/1E1-002 Rev. 0 área 1.517,24 m²</t>
  </si>
  <si>
    <t>6072B-1</t>
  </si>
  <si>
    <t>R Sergipe, 775</t>
  </si>
  <si>
    <t>6072B-2</t>
  </si>
  <si>
    <t>R Sergipe, 781</t>
  </si>
  <si>
    <t>6072B-3</t>
  </si>
  <si>
    <t>R Sergipe, 787</t>
  </si>
  <si>
    <t>6072B-4</t>
  </si>
  <si>
    <t>R Sergipe, 795</t>
  </si>
  <si>
    <t>6072B-5</t>
  </si>
  <si>
    <t>R Sergipe, 799</t>
  </si>
  <si>
    <t>6072B-6</t>
  </si>
  <si>
    <t>R Ceará, 155</t>
  </si>
  <si>
    <t>6072B-7</t>
  </si>
  <si>
    <t>R Ceará, 157</t>
  </si>
  <si>
    <t>6072B-8</t>
  </si>
  <si>
    <t>R Ceará, 173</t>
  </si>
  <si>
    <t>VSE Mato Grosso</t>
  </si>
  <si>
    <t>DE-6.02.00.74/1E1-001 Rev. 0 área 356,20 m²</t>
  </si>
  <si>
    <t>6074-1</t>
  </si>
  <si>
    <t xml:space="preserve">Rua Mato Grosso, 50 </t>
  </si>
  <si>
    <t>6074-2</t>
  </si>
  <si>
    <t>Rua Sergipe, 241 (fundos Rua Mato Grosso, 38)</t>
  </si>
  <si>
    <t>6074-3</t>
  </si>
  <si>
    <t>Rua Sergipe, 231 esq. Rua Mato Grosso, 28</t>
  </si>
  <si>
    <t>Estação Mackenzie/Higienópolis</t>
  </si>
  <si>
    <t>DE-6.01.00.00/1E1-001 Rev. 0 área 981,30 m²</t>
  </si>
  <si>
    <t>6075-1</t>
  </si>
  <si>
    <t xml:space="preserve">R da Consolação, 1390/1394/1404 </t>
  </si>
  <si>
    <t>DE-6.01.00.00/1E1-001 Rev. 0 área 472,20 m²</t>
  </si>
  <si>
    <t>6076A-1</t>
  </si>
  <si>
    <t>R da Consolação, 1204</t>
  </si>
  <si>
    <t>6076A-2</t>
  </si>
  <si>
    <t>R da Consolação, 1200</t>
  </si>
  <si>
    <t>6076A-3</t>
  </si>
  <si>
    <t>R da Consolação, 1196</t>
  </si>
  <si>
    <t>6076A-4</t>
  </si>
  <si>
    <t>R da Consolação, 1190</t>
  </si>
  <si>
    <t>6076A-5</t>
  </si>
  <si>
    <t>R da Consolação, 1178</t>
  </si>
  <si>
    <t>6076A-6</t>
  </si>
  <si>
    <t>Rua Piaui, 33 esq. R da Consolação</t>
  </si>
  <si>
    <t>DE-6.01.00.00/1E1-001 Rev. 0 área 733,86 m²</t>
  </si>
  <si>
    <t>6076B-1</t>
  </si>
  <si>
    <t>Rua da Consolação, 1195</t>
  </si>
  <si>
    <t>6076B-2</t>
  </si>
  <si>
    <t>Rua da Consolação, 1219</t>
  </si>
  <si>
    <t>6076B-3</t>
  </si>
  <si>
    <t>Rua da Consolação, 1225</t>
  </si>
  <si>
    <t>DE-6.01.00.00/1E1-001 Rev. 0 área 6.881,81 m²</t>
  </si>
  <si>
    <t>6077-1</t>
  </si>
  <si>
    <t xml:space="preserve">R da Consolação, 1393 </t>
  </si>
  <si>
    <t>6077-2</t>
  </si>
  <si>
    <t xml:space="preserve">R da Consolação, 1395 </t>
  </si>
  <si>
    <t>6077-3</t>
  </si>
  <si>
    <t xml:space="preserve">R da Consolação, 1405 </t>
  </si>
  <si>
    <t>6077-4</t>
  </si>
  <si>
    <t xml:space="preserve">R da Consolação, 1411 </t>
  </si>
  <si>
    <t>6077-5</t>
  </si>
  <si>
    <t>R Bela Cintra, 126/130</t>
  </si>
  <si>
    <t>6077-6</t>
  </si>
  <si>
    <t>R Bela Cintra, 116</t>
  </si>
  <si>
    <t>6077-7</t>
  </si>
  <si>
    <t>R Bela Cintra, 106/114</t>
  </si>
  <si>
    <t>6077-8</t>
  </si>
  <si>
    <t>R Bela Cintra, 90 ap 1</t>
  </si>
  <si>
    <t>6077-9</t>
  </si>
  <si>
    <t>6077-11</t>
  </si>
  <si>
    <t>R Bela Cintra, 90 ap 4</t>
  </si>
  <si>
    <t>6077-12</t>
  </si>
  <si>
    <t>R Bela Cintra, 90 ap 5</t>
  </si>
  <si>
    <t>6077-13</t>
  </si>
  <si>
    <t>R Bela Cintra, 90 ap 6</t>
  </si>
  <si>
    <t>6077-14</t>
  </si>
  <si>
    <t>R Bela Cintra, 90 ap 7</t>
  </si>
  <si>
    <t>VSE Frei Caneca</t>
  </si>
  <si>
    <t>DE-6.01.02.74/1E1-002 Rev. 0 área 605,50m²</t>
  </si>
  <si>
    <t>6078B-1</t>
  </si>
  <si>
    <t>R Dona Antonia de Queiroz, 50</t>
  </si>
  <si>
    <t>6078B-2</t>
  </si>
  <si>
    <t>R Dona Antonia de Queiroz, 52</t>
  </si>
  <si>
    <t>6078B-3</t>
  </si>
  <si>
    <t>R Dona Antonia de Queiroz, 62</t>
  </si>
  <si>
    <t>Estação 14 Bis (acesso)</t>
  </si>
  <si>
    <t>DE-6.03.01.00/1E1-001 Rev. 0 área 510,40 m²</t>
  </si>
  <si>
    <t>6079-1</t>
  </si>
  <si>
    <t xml:space="preserve">Praça Quatorze BIS, S/N </t>
  </si>
  <si>
    <t>6079-2</t>
  </si>
  <si>
    <t xml:space="preserve">R Paim, 135/137 </t>
  </si>
  <si>
    <t>DE-6.03.01.00/1E1-001 Rev. 0 área 1.537,00 m²</t>
  </si>
  <si>
    <t>6079A-1</t>
  </si>
  <si>
    <t>PCSP (Praça 14 Bis)</t>
  </si>
  <si>
    <t>DE-6.03.01.00/1E1-001 Rev. 0 área 2.302,90 m²</t>
  </si>
  <si>
    <t>6080-1</t>
  </si>
  <si>
    <t>R Manoel Dutra, 613</t>
  </si>
  <si>
    <t>6080-2</t>
  </si>
  <si>
    <t xml:space="preserve">Praça Quatorze BIS, 63 </t>
  </si>
  <si>
    <t>6080-3</t>
  </si>
  <si>
    <t xml:space="preserve">R São Vicente, 268, APTO 2 </t>
  </si>
  <si>
    <t>6080-4</t>
  </si>
  <si>
    <t xml:space="preserve">R São Vicente, 268, APTO 4 </t>
  </si>
  <si>
    <t>6080-5</t>
  </si>
  <si>
    <t xml:space="preserve">R São Vicente, 268, A1 APTO 11 </t>
  </si>
  <si>
    <t>6080-6</t>
  </si>
  <si>
    <t xml:space="preserve">R São Vicente, 268, A1 APTO 12 </t>
  </si>
  <si>
    <t>6080-7</t>
  </si>
  <si>
    <t xml:space="preserve">R São Vicente, 268, A1 APTO 13 </t>
  </si>
  <si>
    <t>6080-8</t>
  </si>
  <si>
    <t xml:space="preserve">R São Vicente, 268, A1 APTO 14 </t>
  </si>
  <si>
    <t>6080-9</t>
  </si>
  <si>
    <t xml:space="preserve">R São Vicente, 268, A2 APTO 21 </t>
  </si>
  <si>
    <t>6080-10</t>
  </si>
  <si>
    <t xml:space="preserve">R São Vicente, 268, A2 APTO 22 </t>
  </si>
  <si>
    <t>6080-11</t>
  </si>
  <si>
    <t xml:space="preserve">R São Vicente, 268, A2 APTO 23 </t>
  </si>
  <si>
    <t>6080-12</t>
  </si>
  <si>
    <t xml:space="preserve">R São Vicente, 268, A2 APTO 24 </t>
  </si>
  <si>
    <t>6080-13</t>
  </si>
  <si>
    <t xml:space="preserve">R São Vicente, 268, A3 APTO 31 </t>
  </si>
  <si>
    <t>6080-14</t>
  </si>
  <si>
    <t xml:space="preserve">R São Vicente, 268, A3 APTO 32 </t>
  </si>
  <si>
    <t>6080-15</t>
  </si>
  <si>
    <t xml:space="preserve">R São Vicente, 268, A3 APTO 33 </t>
  </si>
  <si>
    <t>6080-16</t>
  </si>
  <si>
    <t xml:space="preserve">R São Vicente, 268, A3 APTO 34 </t>
  </si>
  <si>
    <t>6080-17</t>
  </si>
  <si>
    <t xml:space="preserve">R São Vicente, 268, A4 APTO 41 </t>
  </si>
  <si>
    <t>6080-18</t>
  </si>
  <si>
    <t xml:space="preserve">R São Vicente, 268, A4 APTO 42 </t>
  </si>
  <si>
    <t>6080-19</t>
  </si>
  <si>
    <t xml:space="preserve">R São Vicente, 268, A4 APTO 43 </t>
  </si>
  <si>
    <t>6080-20</t>
  </si>
  <si>
    <t xml:space="preserve">R São Vicente, 268, AP 44 </t>
  </si>
  <si>
    <t>6080-21</t>
  </si>
  <si>
    <t xml:space="preserve">R São Vicente, 268, AP 51 </t>
  </si>
  <si>
    <t>6080-22</t>
  </si>
  <si>
    <t xml:space="preserve">R São Vicente, 268, A5 APTO 52 </t>
  </si>
  <si>
    <t>6080-23</t>
  </si>
  <si>
    <t xml:space="preserve">R São Vicente, 268, A5 APTO 53 </t>
  </si>
  <si>
    <t>6080-24</t>
  </si>
  <si>
    <t xml:space="preserve">R São Vicente, 268, A5 APTO 54 </t>
  </si>
  <si>
    <t>6080-25</t>
  </si>
  <si>
    <t xml:space="preserve">R São Vicente, 268, A6 APTO 61 </t>
  </si>
  <si>
    <t>6080-26</t>
  </si>
  <si>
    <t xml:space="preserve">R São Vicente, 268, A6 APTO 62 </t>
  </si>
  <si>
    <t>6080-27</t>
  </si>
  <si>
    <t xml:space="preserve">R São Vicente, 268, A6 APTO 63 </t>
  </si>
  <si>
    <t>6080-28</t>
  </si>
  <si>
    <t xml:space="preserve">R São Vicente, 268, AN 6 AP 64 </t>
  </si>
  <si>
    <t>6080-29</t>
  </si>
  <si>
    <t xml:space="preserve">R São Vicente, 268, A7 APTO 71 </t>
  </si>
  <si>
    <t>6080-30</t>
  </si>
  <si>
    <t xml:space="preserve">R São Vicente, 268, A7 APTO 72 </t>
  </si>
  <si>
    <t>6080-31</t>
  </si>
  <si>
    <t xml:space="preserve">R São Vicente, 268, A7 APTO73 </t>
  </si>
  <si>
    <t>6080-32</t>
  </si>
  <si>
    <t xml:space="preserve">R São Vicente, 268, A7 APTO 74 </t>
  </si>
  <si>
    <t>6080-33</t>
  </si>
  <si>
    <t>R São Vicente, 270 (vaga no andar térreo)</t>
  </si>
  <si>
    <t>6080-34</t>
  </si>
  <si>
    <t>R Dr Lourenço Granato, 270</t>
  </si>
  <si>
    <t>DE-6.03.01.00/1E1-001 Rev. 0 área 2.740,00 m²</t>
  </si>
  <si>
    <t>6080A-1</t>
  </si>
  <si>
    <t>Rua São Vicente/R Dr Lourenço Granato/R Cardeal Leme</t>
  </si>
  <si>
    <t>DE-6.03.01.00/1E1-001 Rev. 0 área 376,00 m²</t>
  </si>
  <si>
    <t>6080B</t>
  </si>
  <si>
    <t xml:space="preserve">Pç. Quatorze Bis, 27 </t>
  </si>
  <si>
    <t>DE-6.03.01.00/1E1-001 Rev. 0 área 1.113,20 m²</t>
  </si>
  <si>
    <t>R Cardeal Leme, s/n esq. R Dr Lourenço Granato</t>
  </si>
  <si>
    <t>DE-6.03.01.00/1E1-001 Rev. 0 área 564,10 m²</t>
  </si>
  <si>
    <t>R São Vicente, 263</t>
  </si>
  <si>
    <t>VSE Almirante Marques</t>
  </si>
  <si>
    <t>DE-6.03.02.74/1E1-001 Rev. 0 área 768,00 m²</t>
  </si>
  <si>
    <t>Rua Almirante Marques de Leão, s/n (junto ao nº391)</t>
  </si>
  <si>
    <t>R Ulisses Paranhos, s/n</t>
  </si>
  <si>
    <t>Estação Bela Vista</t>
  </si>
  <si>
    <t>DE-6.03.02.00/1E1-001 Rev. 0 área 2.722,50 m²</t>
  </si>
  <si>
    <t>6085-1</t>
  </si>
  <si>
    <t>6085-3</t>
  </si>
  <si>
    <t>R 13 de maio, 923</t>
  </si>
  <si>
    <t>6085-4</t>
  </si>
  <si>
    <t>R 13 de maio, 929/933/s/nº</t>
  </si>
  <si>
    <t>6085-5</t>
  </si>
  <si>
    <t>R 13 de maio, 939/s/n</t>
  </si>
  <si>
    <t>6085-6</t>
  </si>
  <si>
    <t>R 13 de maio, 941/s/nº</t>
  </si>
  <si>
    <t>6085-7</t>
  </si>
  <si>
    <t>R 13 de maio, 947/949</t>
  </si>
  <si>
    <t>6085-8</t>
  </si>
  <si>
    <t>6085-9</t>
  </si>
  <si>
    <t>6085-10</t>
  </si>
  <si>
    <t>6085-11</t>
  </si>
  <si>
    <t>R 13 de maio, 973</t>
  </si>
  <si>
    <t>6085-12</t>
  </si>
  <si>
    <t>DE-6.03.02.00/1E1-001 Rev. 0 área 1.153,00 m²</t>
  </si>
  <si>
    <t>6086-1</t>
  </si>
  <si>
    <t>Av. Brig Luis Antonio, 1520/1524/1528</t>
  </si>
  <si>
    <t>6086-2</t>
  </si>
  <si>
    <t>6086-4</t>
  </si>
  <si>
    <t>6086-5</t>
  </si>
  <si>
    <t xml:space="preserve">R Rui Barbosa, 713 </t>
  </si>
  <si>
    <t>DE-6.03.02.00/1E1-001 Rev. 0 área 290,65 m²</t>
  </si>
  <si>
    <t>6086A-1</t>
  </si>
  <si>
    <t>Av. Brig Luis Antonio, 1458/1466/1446</t>
  </si>
  <si>
    <t>DE-6.03.02.00/1E1-001 Rev. 0 área 1.447,00 m²</t>
  </si>
  <si>
    <t>6087-1</t>
  </si>
  <si>
    <t xml:space="preserve">Av. Brig Luis Antonio, 1.471/1473 </t>
  </si>
  <si>
    <t>6087-2</t>
  </si>
  <si>
    <t xml:space="preserve">Av. Brig Luis Antonio, 1.477 </t>
  </si>
  <si>
    <t>6087-3</t>
  </si>
  <si>
    <t>Av. Brig Luis Antonio, 1.491</t>
  </si>
  <si>
    <t>6087-4</t>
  </si>
  <si>
    <t>R Pedroso, 527/533/539/539A</t>
  </si>
  <si>
    <t>SE Pedroso</t>
  </si>
  <si>
    <t>DE-6.03.02.72/1E1-001 Rev. 0 área 660,60 m²</t>
  </si>
  <si>
    <t>6090-1</t>
  </si>
  <si>
    <t>Rua Pedroso, 325</t>
  </si>
  <si>
    <t>6090-2</t>
  </si>
  <si>
    <t>Estação São Joaquim</t>
  </si>
  <si>
    <t>DE-6.07.00.00/1E1-001 Rev. 0 área 2.835,80 m²</t>
  </si>
  <si>
    <t>6091-1</t>
  </si>
  <si>
    <t xml:space="preserve">R Vergueiro, 84 </t>
  </si>
  <si>
    <t>6091-2</t>
  </si>
  <si>
    <t xml:space="preserve">R Vergueiro, 78 </t>
  </si>
  <si>
    <t>6091-3</t>
  </si>
  <si>
    <t xml:space="preserve">R Vergueiro, 72 </t>
  </si>
  <si>
    <t>6091-4</t>
  </si>
  <si>
    <t>DE-6.07.00.00/1E1-001 Rev. 0 área 1.072,00 m²</t>
  </si>
  <si>
    <t>6091A-1</t>
  </si>
  <si>
    <t>Av da Liberdade, 1034/1030</t>
  </si>
  <si>
    <t>6091A-2</t>
  </si>
  <si>
    <t>Av da Liberdade, 1008/1010/1012/1020/1024</t>
  </si>
  <si>
    <t>DE-6.07.00.00/1E1-001 Rev. 0 área 1.562,00 m²</t>
  </si>
  <si>
    <t>6091B-1</t>
  </si>
  <si>
    <t>Av da Liberdade, 1027/1031</t>
  </si>
  <si>
    <t>6091B-2</t>
  </si>
  <si>
    <t>Av da Liberdade, 1001</t>
  </si>
  <si>
    <t>6091B-3</t>
  </si>
  <si>
    <t>Av da Liberdade, 991/995</t>
  </si>
  <si>
    <t>DE-6.07.00.00/1E1-001 Rev. 0 área 224,00 m²</t>
  </si>
  <si>
    <t>6092-1</t>
  </si>
  <si>
    <t>6092-3</t>
  </si>
  <si>
    <t xml:space="preserve">R Pirapitingui, 24 </t>
  </si>
  <si>
    <t>VSE Felício dos Santos (Base de Manutenção)</t>
  </si>
  <si>
    <t>DE-6.05.02.74/1E1-002 Rev. 0 área 793,00 m²</t>
  </si>
  <si>
    <t>6094-1</t>
  </si>
  <si>
    <t>Rua Senador Felício dos Santos, 142</t>
  </si>
  <si>
    <t>6094-2</t>
  </si>
  <si>
    <t>Rua Senador Felício dos Santos, 150</t>
  </si>
  <si>
    <t>6094-3</t>
  </si>
  <si>
    <t>Rua Senador Felício dos Santos, 152</t>
  </si>
  <si>
    <t>6094-4</t>
  </si>
  <si>
    <t>Rua Senador Felício dos Santos, 164</t>
  </si>
  <si>
    <t>DE-6.05.02.74/1E1-002 Rev. 0 área 577,00 m²</t>
  </si>
  <si>
    <t>6094A-1</t>
  </si>
  <si>
    <t>Rua Senador Felício dos Santos</t>
  </si>
  <si>
    <t>DE-6.05.02.74/1E1-002 Rev. 0 área 4.760,00 m²</t>
  </si>
  <si>
    <t>6095-1</t>
  </si>
  <si>
    <t>Rua Conselheiro Furtado,1360/1360 fds</t>
  </si>
  <si>
    <t>6095-2</t>
  </si>
  <si>
    <t>Rua Conselheiro Furtado,1402</t>
  </si>
  <si>
    <t>6095-3</t>
  </si>
  <si>
    <t>Rua Felício dos Santos, 153</t>
  </si>
  <si>
    <t>6095-4</t>
  </si>
  <si>
    <t>Rua Felício dos Santos, 155</t>
  </si>
  <si>
    <t>6095-5</t>
  </si>
  <si>
    <t>Rua Felício dos Santos, 161</t>
  </si>
  <si>
    <t>6095-6</t>
  </si>
  <si>
    <t>Rua Felício dos Santos, 165</t>
  </si>
  <si>
    <t xml:space="preserve">Sim </t>
  </si>
  <si>
    <t>REPESCAGEM</t>
  </si>
  <si>
    <t>RECUSA</t>
  </si>
  <si>
    <t>CORREIO</t>
  </si>
  <si>
    <t>TOTAL  DE ENTREVISTAS</t>
  </si>
  <si>
    <t>TERRENO VAZIO</t>
  </si>
  <si>
    <t>OBSERVAÇÕES</t>
  </si>
  <si>
    <t>PCSP</t>
  </si>
  <si>
    <t>INVASÃO MORADORES DE RUA</t>
  </si>
  <si>
    <t>PCSP - VAI-VAI - Falta entregar carta</t>
  </si>
  <si>
    <t>morador do apto 81 zelador</t>
  </si>
  <si>
    <t>PCSP - LEITO DA RUA</t>
  </si>
  <si>
    <t>PENSÃO</t>
  </si>
  <si>
    <t>DESOCUPADO</t>
  </si>
  <si>
    <t>AGUARDANDO VISITA CAC</t>
  </si>
  <si>
    <t>TOTAL  DE ENTREVISTAS REALIZADAS</t>
  </si>
  <si>
    <t>EMURB - IMÓVEL VAGO</t>
  </si>
  <si>
    <t xml:space="preserve">IMÓVEIS VISITADOS </t>
  </si>
  <si>
    <t>Bloco</t>
  </si>
  <si>
    <t>VULNERÁVEL</t>
  </si>
  <si>
    <t>USUFRUTO</t>
  </si>
  <si>
    <t>EMPREENDIMENTO EM LANÇAMENTO</t>
  </si>
  <si>
    <t>TOTAL  DE FAMÍLIAS VULNERÁVEIS</t>
  </si>
  <si>
    <t>TOTAL DE IMÓVEIS DESAPROPRIADOS</t>
  </si>
  <si>
    <t>Estrada do Sabão, 1522/1528 esq. 
Rua Eng.Dario Machado de Campos 654/650/646</t>
  </si>
  <si>
    <t>Estrada do Sabão, 1496 esq. 
Rua Eng.Dario Machado de Campos, 663/669</t>
  </si>
  <si>
    <t>R Saldanha Oliveira, 12</t>
  </si>
  <si>
    <t xml:space="preserve">Av.  Comendador Martinelli, 205/227/253 </t>
  </si>
  <si>
    <t xml:space="preserve">R Padre José Materni, 675/ 679 </t>
  </si>
  <si>
    <t xml:space="preserve">Av. Santa Marina, 1.218/1224/ 1.158 </t>
  </si>
  <si>
    <t xml:space="preserve">Av. Santa Marina, 379/ 381/ 385 e 387 </t>
  </si>
  <si>
    <t xml:space="preserve">R. Venâncio Aires, 170/ 174/ 186/ 190/ 194/ 200/ 202/ 204 </t>
  </si>
  <si>
    <t>R Apinajes, 56/ 62/ 64/ 72/ 78/ 82</t>
  </si>
  <si>
    <t xml:space="preserve">Av. Sumaré, 310/ 302 </t>
  </si>
  <si>
    <t>6067-3</t>
  </si>
  <si>
    <t xml:space="preserve">R Cardoso de Almeida, 969 </t>
  </si>
  <si>
    <t>R Bela Cintra, 90 ap 2 e 3</t>
  </si>
  <si>
    <t xml:space="preserve">R Rui Barbosa, 684/ 704/ 708, </t>
  </si>
  <si>
    <t>R 13 de maio, 975 /987/ s/nº</t>
  </si>
  <si>
    <t xml:space="preserve">Av. Brig Luis Antonio, 1508/ 1516/ 1512 </t>
  </si>
  <si>
    <t>Av. Brig Luis Antonio, 1.502/ 98/ 1.486 esquina R Pedroso, 603/ 609/ 613/ 617, esquina R Rui Barbosa.</t>
  </si>
  <si>
    <t>Rua Pedroso, 335/ 331 fds e 339/ 341</t>
  </si>
  <si>
    <t>R Vergueiro, 62/66 e Rua Barão de Ijuhi, 451A</t>
  </si>
  <si>
    <t xml:space="preserve">R Pirapitingui, 12/14/ 22 , esq R Vergueiro </t>
  </si>
  <si>
    <t>Realizada entrevista falta encaminha ct pelo correio</t>
  </si>
  <si>
    <t>SABESP</t>
  </si>
  <si>
    <t>INQUILINO</t>
  </si>
  <si>
    <t>OUTROS</t>
  </si>
  <si>
    <t>PROPRIETÁRIO</t>
  </si>
  <si>
    <t>VAGO</t>
  </si>
  <si>
    <t>Rua Bahia, 399</t>
  </si>
  <si>
    <t>COMERCIAL</t>
  </si>
  <si>
    <t>RESIDENCIAL</t>
  </si>
  <si>
    <t>MISTO</t>
  </si>
  <si>
    <t>FAAP</t>
  </si>
  <si>
    <t>NÃO INFORMADO</t>
  </si>
  <si>
    <t>RESTAURANTE EM OBRAS</t>
  </si>
  <si>
    <t>PRÉDIO EM OBRAS</t>
  </si>
  <si>
    <t>Posto Combustível Shell</t>
  </si>
  <si>
    <t xml:space="preserve">Posto Combustível </t>
  </si>
  <si>
    <t xml:space="preserve">TERRENO VAZIO </t>
  </si>
  <si>
    <t>PCSP - Leito da rua</t>
  </si>
  <si>
    <t>PCSP - Praça pública</t>
  </si>
  <si>
    <t>Imóvel incorporado ao 1054 - Joli</t>
  </si>
  <si>
    <t>PCSP - Jardim área livre</t>
  </si>
  <si>
    <t>Imóvel geminado, a documentação não foi desmembrada.</t>
  </si>
  <si>
    <t>PCSP - área livre</t>
  </si>
  <si>
    <t>Banco Itaú</t>
  </si>
  <si>
    <t>Carta entregue ao segurança.</t>
  </si>
  <si>
    <t>AlôBebe</t>
  </si>
  <si>
    <t>Posto de Cobustíveis Ipiranga</t>
  </si>
  <si>
    <t>Comitê Político - Tripoli</t>
  </si>
  <si>
    <t>Saint Gobain</t>
  </si>
  <si>
    <t>lotérica</t>
  </si>
  <si>
    <t>Posto de Combustíveis</t>
  </si>
  <si>
    <t>Garagem de máquinários</t>
  </si>
  <si>
    <t>Possui grande quantidade de cachorros.</t>
  </si>
  <si>
    <t xml:space="preserve">TEMPLO BUDISTA que ocupa os imóveis da Rua Felício dos Santos, 153, 155, 161 e 165. </t>
  </si>
  <si>
    <t>Espólio não inventariado</t>
  </si>
  <si>
    <t>Estacionamento</t>
  </si>
  <si>
    <t>Mc'Donalds</t>
  </si>
  <si>
    <t>Banco Caixa Econômica Federal</t>
  </si>
  <si>
    <t>Estacionamento de clientes da pizzaria</t>
  </si>
  <si>
    <t>Estacinamento</t>
  </si>
  <si>
    <t>Inventário em andamento</t>
  </si>
  <si>
    <t>PCSP - Concessão para VAI-VAI</t>
  </si>
  <si>
    <t>Galpão em construção</t>
  </si>
  <si>
    <t>Posto de Combustíveis  Shell</t>
  </si>
  <si>
    <t>PCSP praça pública</t>
  </si>
  <si>
    <t>Espólio não inventariado.</t>
  </si>
  <si>
    <t xml:space="preserve">gestante </t>
  </si>
  <si>
    <t>Estrada do Sabão, 1444/1440/1438/1434/1432/1446 esq. R Prof. Viveiros Raposo,533</t>
  </si>
  <si>
    <t>Movimento contra a desapropriação</t>
  </si>
  <si>
    <t>Estacionamento Rest. Villa Távola</t>
  </si>
  <si>
    <t>Empresa Box Elegance, ocupa os nº 923, 929, 933, 939 e 941, terrenos usados como estacionamento.</t>
  </si>
  <si>
    <t>Correio 31/7/12
Imovel vago - Empreendimento</t>
  </si>
  <si>
    <t>Ct correio em 19/7/12 numeração insuficiente - TERRENO VAZIO</t>
  </si>
  <si>
    <t>Ct 23/7/12 retonou por mudança de endereço</t>
  </si>
  <si>
    <t>Correio 31/7/12 - desocupado</t>
  </si>
  <si>
    <t>PCSP (leito da Rua)</t>
  </si>
  <si>
    <t>Alugueis são a única fonte de renda da família</t>
  </si>
  <si>
    <t>Pedreira desativada</t>
  </si>
  <si>
    <t>Rua Armando Penteado, 219/237 esq. Rua Avaré, 551</t>
  </si>
  <si>
    <t xml:space="preserve">repescagem: 381 c2 e 381B / 387 </t>
  </si>
  <si>
    <t>Tem imóvel próprio em Bauru</t>
  </si>
  <si>
    <t>CEDIDO</t>
  </si>
  <si>
    <t>Desempregado / cadeirante / idoso</t>
  </si>
  <si>
    <t xml:space="preserve">Desempregado </t>
  </si>
  <si>
    <t>Renda até 3 salários mínimos</t>
  </si>
  <si>
    <t>Renda não informada.</t>
  </si>
  <si>
    <t>dificuldade de locomoção / cancer</t>
  </si>
  <si>
    <t>R Domingos Vega, 466</t>
  </si>
  <si>
    <t xml:space="preserve"> casa 1</t>
  </si>
  <si>
    <t>casa 2</t>
  </si>
  <si>
    <t>casa 3</t>
  </si>
  <si>
    <t>casa 4</t>
  </si>
  <si>
    <t xml:space="preserve">R Domingos Vega, 480 </t>
  </si>
  <si>
    <t>VISITAS</t>
  </si>
  <si>
    <t>CARTAS ENTREGUES</t>
  </si>
  <si>
    <t xml:space="preserve">R Domingos Vega, 486 </t>
  </si>
  <si>
    <t>R Domingos Vega, 498B</t>
  </si>
  <si>
    <t xml:space="preserve">R Domingos Vega, 506 </t>
  </si>
  <si>
    <t>casa 1a</t>
  </si>
  <si>
    <t>casa 1b</t>
  </si>
  <si>
    <t>ENTREVISTAS</t>
  </si>
  <si>
    <t>OCUPAÇÃO</t>
  </si>
  <si>
    <t xml:space="preserve">Av. Comendador Martinelli, 181 </t>
  </si>
  <si>
    <t>ap. 01</t>
  </si>
  <si>
    <t>ap.02</t>
  </si>
  <si>
    <t>ap. 11</t>
  </si>
  <si>
    <t>ap. 21</t>
  </si>
  <si>
    <t>197 ap. 01</t>
  </si>
  <si>
    <t>197 ap. 11</t>
  </si>
  <si>
    <t>197 ap. 21</t>
  </si>
  <si>
    <t>197 ap. 22</t>
  </si>
  <si>
    <t>197 ap.31</t>
  </si>
  <si>
    <t>197 ap.32</t>
  </si>
  <si>
    <t>ap. 12</t>
  </si>
  <si>
    <t>ap. 22</t>
  </si>
  <si>
    <t>ap. 31</t>
  </si>
  <si>
    <t>Ocupante ausente</t>
  </si>
  <si>
    <t>Bar e lanchonete</t>
  </si>
  <si>
    <t>Restaurante</t>
  </si>
  <si>
    <t>Loja Azulejos</t>
  </si>
  <si>
    <t>Atelier</t>
  </si>
  <si>
    <t>Lava-rápido</t>
  </si>
  <si>
    <t>ap. 2</t>
  </si>
  <si>
    <t>ap.3</t>
  </si>
  <si>
    <t>Lanchonete</t>
  </si>
  <si>
    <t>Confeitaria</t>
  </si>
  <si>
    <t>Renda até 3 salários minimos</t>
  </si>
  <si>
    <t>casa 1</t>
  </si>
  <si>
    <t>sala 1</t>
  </si>
  <si>
    <t>sala2</t>
  </si>
  <si>
    <t>Salão de Beleza</t>
  </si>
  <si>
    <t>Renda até 3 salários mínimos. Salão de Beleza</t>
  </si>
  <si>
    <t>TERRENO VAZIO - Carta entregue ao representante</t>
  </si>
  <si>
    <t>Comércio alimentos e bebidas</t>
  </si>
  <si>
    <t>Autoelétrico</t>
  </si>
  <si>
    <t>R Prof Viveiros Raposo, 534 /550</t>
  </si>
  <si>
    <t>Com. e Manut. Ar Condicionado</t>
  </si>
  <si>
    <t>530 A</t>
  </si>
  <si>
    <t>Renda até 3 salário mínimos</t>
  </si>
  <si>
    <t>657 a</t>
  </si>
  <si>
    <t>482 a</t>
  </si>
  <si>
    <t>482 b</t>
  </si>
  <si>
    <t>482 casa 1</t>
  </si>
  <si>
    <t>482 casa 2</t>
  </si>
  <si>
    <t>484 casa 1</t>
  </si>
  <si>
    <t>484 casa 2</t>
  </si>
  <si>
    <t>468 casa 5</t>
  </si>
  <si>
    <t>frente</t>
  </si>
  <si>
    <t>432 térreo</t>
  </si>
  <si>
    <t>432 subsolo</t>
  </si>
  <si>
    <t>428 casa 1</t>
  </si>
  <si>
    <t>428 casa 2</t>
  </si>
  <si>
    <t xml:space="preserve">casa 1 </t>
  </si>
  <si>
    <t xml:space="preserve">casa 2 </t>
  </si>
  <si>
    <t xml:space="preserve">frente </t>
  </si>
  <si>
    <t>fundos</t>
  </si>
  <si>
    <t>casa 1 frente</t>
  </si>
  <si>
    <t>casa 1 fundos</t>
  </si>
  <si>
    <t>casa 2 térreo</t>
  </si>
  <si>
    <t>casa 2 fundos</t>
  </si>
  <si>
    <t>casa 2 superior</t>
  </si>
  <si>
    <t>Espólio não inventariado. As famílias tem renda inferior a 3 sm.</t>
  </si>
  <si>
    <t>679 A</t>
  </si>
  <si>
    <t xml:space="preserve">679 B </t>
  </si>
  <si>
    <t>675 espólio não inventariado e com dívida IPTU.</t>
  </si>
  <si>
    <t>675 casa1</t>
  </si>
  <si>
    <t>675 casa2</t>
  </si>
  <si>
    <t>675 casa3</t>
  </si>
  <si>
    <t xml:space="preserve">641 superior </t>
  </si>
  <si>
    <t>641 inferior</t>
  </si>
  <si>
    <t>641 térreo</t>
  </si>
  <si>
    <t>641A inferior a</t>
  </si>
  <si>
    <t>641A inferior b</t>
  </si>
  <si>
    <t>641A superior  a</t>
  </si>
  <si>
    <t>641A superior  b</t>
  </si>
  <si>
    <t>Há 2 famílias na mesma casa (a/b)</t>
  </si>
  <si>
    <t>comércio roupas</t>
  </si>
  <si>
    <t>comércio de bebidas</t>
  </si>
  <si>
    <t>1440 alto</t>
  </si>
  <si>
    <t>Igreja Evangélica</t>
  </si>
  <si>
    <t>Mercado</t>
  </si>
  <si>
    <t>Perfumaria</t>
  </si>
  <si>
    <t>vendas de churrasqueiras</t>
  </si>
  <si>
    <t>Salão de Beleza / deficiente visual</t>
  </si>
  <si>
    <t>funilaria e pintura</t>
  </si>
  <si>
    <t>comércio de pneus e rodas</t>
  </si>
  <si>
    <t>casa</t>
  </si>
  <si>
    <t>salão</t>
  </si>
  <si>
    <t>auto elétrico</t>
  </si>
  <si>
    <t>Carta entrgue à empregada</t>
  </si>
  <si>
    <t>cabeleireiro</t>
  </si>
  <si>
    <t>Imóvel em início de construção</t>
  </si>
  <si>
    <t>513 superior</t>
  </si>
  <si>
    <t>513 inferior</t>
  </si>
  <si>
    <t>casa1</t>
  </si>
  <si>
    <t>casa 1 térreo</t>
  </si>
  <si>
    <t xml:space="preserve"> superior</t>
  </si>
  <si>
    <t>mecanica moto</t>
  </si>
  <si>
    <t>1/1A</t>
  </si>
  <si>
    <t>1 A</t>
  </si>
  <si>
    <t>industria</t>
  </si>
  <si>
    <t>Química</t>
  </si>
  <si>
    <t>casa 3/A</t>
  </si>
  <si>
    <t>casa 3/B</t>
  </si>
  <si>
    <t>Loja de conveniência</t>
  </si>
  <si>
    <t>despachante</t>
  </si>
  <si>
    <t>Clínica Veterinária</t>
  </si>
  <si>
    <t>transportadora</t>
  </si>
  <si>
    <t>Eletroeletrônica</t>
  </si>
  <si>
    <t>Ocupante ausente, carta entregue a representante</t>
  </si>
  <si>
    <t>a</t>
  </si>
  <si>
    <t>b</t>
  </si>
  <si>
    <t>Há 2 famílias na mesma casa</t>
  </si>
  <si>
    <t>209 casa 2</t>
  </si>
  <si>
    <t>209 casa 1</t>
  </si>
  <si>
    <t>225 casa 1</t>
  </si>
  <si>
    <t xml:space="preserve">Av. Miguel Conejo, 41 </t>
  </si>
  <si>
    <t>(atual 153)</t>
  </si>
  <si>
    <t>inoperante</t>
  </si>
  <si>
    <t>Posto</t>
  </si>
  <si>
    <t>casa fundos</t>
  </si>
  <si>
    <t>loja 1</t>
  </si>
  <si>
    <t>loja</t>
  </si>
  <si>
    <t>loja 2</t>
  </si>
  <si>
    <t>loja 3</t>
  </si>
  <si>
    <t>loja 4</t>
  </si>
  <si>
    <t>loja 5</t>
  </si>
  <si>
    <t>loja 6</t>
  </si>
  <si>
    <t>loja 7</t>
  </si>
  <si>
    <t>loja 8</t>
  </si>
  <si>
    <t>Posto de combustíveis</t>
  </si>
  <si>
    <t>borracharia</t>
  </si>
  <si>
    <t>radiadores</t>
  </si>
  <si>
    <t>mecânica</t>
  </si>
  <si>
    <t>autopeças</t>
  </si>
  <si>
    <t>conveniência</t>
  </si>
  <si>
    <t>acessórios caminhões</t>
  </si>
  <si>
    <t>381/A</t>
  </si>
  <si>
    <t>381/B</t>
  </si>
  <si>
    <t>381 casa 2</t>
  </si>
  <si>
    <t>369 casa 1</t>
  </si>
  <si>
    <t>369 casa 2</t>
  </si>
  <si>
    <t>369 A</t>
  </si>
  <si>
    <t>369 B</t>
  </si>
  <si>
    <t>75 A</t>
  </si>
  <si>
    <t>67 fundos</t>
  </si>
  <si>
    <t>67 frente</t>
  </si>
  <si>
    <t>81 inferior</t>
  </si>
  <si>
    <t>81 casa 1</t>
  </si>
  <si>
    <t>85 casa 1</t>
  </si>
  <si>
    <t>85 casa 2</t>
  </si>
  <si>
    <t>85 casa 3</t>
  </si>
  <si>
    <t>85 casa 4</t>
  </si>
  <si>
    <t>85 casa 5</t>
  </si>
  <si>
    <t>casa 5</t>
  </si>
  <si>
    <t>Renda de 3 à 6 salários mínimos + PCD</t>
  </si>
  <si>
    <t>PCSP - Subprefeitura Freguesia do Ó</t>
  </si>
  <si>
    <t>restaurante</t>
  </si>
  <si>
    <t>concessionária</t>
  </si>
  <si>
    <t>térreo</t>
  </si>
  <si>
    <t>subsolo</t>
  </si>
  <si>
    <t>412 casa 1</t>
  </si>
  <si>
    <t xml:space="preserve">412 casa 2 </t>
  </si>
  <si>
    <t>Sem cadastro</t>
  </si>
  <si>
    <t>440 S2</t>
  </si>
  <si>
    <t>440 S6</t>
  </si>
  <si>
    <t>s1</t>
  </si>
  <si>
    <t>s2</t>
  </si>
  <si>
    <t>30/34</t>
  </si>
  <si>
    <t>superior S 1</t>
  </si>
  <si>
    <t>superior S 2</t>
  </si>
  <si>
    <t>Armazens Gerais</t>
  </si>
  <si>
    <t>superior</t>
  </si>
  <si>
    <t>PCSP leito da rua</t>
  </si>
  <si>
    <t>Club Caché</t>
  </si>
  <si>
    <t>utilidade</t>
  </si>
  <si>
    <t>World Tenis</t>
  </si>
  <si>
    <t>Barred's</t>
  </si>
  <si>
    <t>posto</t>
  </si>
  <si>
    <t>200/302</t>
  </si>
  <si>
    <t>NEXTEL</t>
  </si>
  <si>
    <t xml:space="preserve">casa 3 </t>
  </si>
  <si>
    <t>539A</t>
  </si>
  <si>
    <t>451 A</t>
  </si>
  <si>
    <t>12 térreo</t>
  </si>
  <si>
    <t>12 superior</t>
  </si>
  <si>
    <t>24 B</t>
  </si>
  <si>
    <t>24 A loja</t>
  </si>
  <si>
    <t>Subtotal</t>
  </si>
  <si>
    <t>Total</t>
  </si>
  <si>
    <t>TOTAL CARTAS ENTREGUES EM DOMÍCILIO</t>
  </si>
  <si>
    <t>LINHA 6- LARANJA  
RELATÓRIO DE VISITAS PARA ORIENTAÇÃO SOBRE O DECRETO DE UTILIDADE PÚBLICA Nº 58.025 DE 07/5/2012</t>
  </si>
  <si>
    <t>IMÓVEIS DESOCUPADO</t>
  </si>
  <si>
    <t>TOTAL DE CARTAS ENTREGUES VIA CORREIO</t>
  </si>
  <si>
    <t>TOTAL IMÓVEIS PCSP</t>
  </si>
  <si>
    <t xml:space="preserve">R Domingos Vega, 466 </t>
  </si>
  <si>
    <t>INVASÃO</t>
  </si>
  <si>
    <t>OUTROS*</t>
  </si>
  <si>
    <t xml:space="preserve"> </t>
  </si>
  <si>
    <t>Nº CARTA</t>
  </si>
  <si>
    <t>CAC</t>
  </si>
  <si>
    <t xml:space="preserve">  </t>
  </si>
  <si>
    <t>Local desabitado - Imóvel demolido - Carta retornou ao emissor</t>
  </si>
  <si>
    <t>Nº428 Entrevista por telefone carta por correio - carta devolvida ao remetente</t>
  </si>
  <si>
    <t>Ocupante ausente - Carta entregue pelos Correios em 04/08/2012 para Mauro Neves</t>
  </si>
  <si>
    <t>Carta devolvida, pelos correios, ao remente</t>
  </si>
  <si>
    <t>Não quis receber a carta nem fazer cadastro - Carta entregue pelos Correios em 06/08/2012 para Igor Fernandes de Oliveira -</t>
  </si>
  <si>
    <t xml:space="preserve">Ocupante ausente  - Carta entregue pelos Correios em 08/08/12 para Nilda A. Bonfim </t>
  </si>
  <si>
    <t>z</t>
  </si>
  <si>
    <t>Correio 31/7/12 - Ocupante ausente - Carta entregue pelos Correios em 07/08/2012 para Wagner Silva</t>
  </si>
  <si>
    <t>Correio 31/7/12 - Ocupante ausente - Carta entregue pelos Correios em 07/08/2012 para Leila Lopes.</t>
  </si>
  <si>
    <t>Ocupante ausente - Carta entregue pelos Correios em 07/08/2012 para Edgar de Queiroz Pinto.</t>
  </si>
  <si>
    <t>Prestou algumas informações. Recusou-se a receber a carta.
 CT entregue em 17/7/12 pelos Correios</t>
  </si>
  <si>
    <t>Imóvel incorporado ao 1054 - Joli - Carta entregue pelos Correios em 01/08/12</t>
  </si>
  <si>
    <t>Carta entregue pelos Correios em 17/07/12</t>
  </si>
  <si>
    <t>c</t>
  </si>
  <si>
    <t>1502 loja 1 e loja 2</t>
  </si>
  <si>
    <t>609/603</t>
  </si>
  <si>
    <t>Pedroso s/nº</t>
  </si>
  <si>
    <t>Rui B.  s/º</t>
  </si>
  <si>
    <t>1520/1524/1528</t>
  </si>
  <si>
    <t>1516/1512</t>
  </si>
  <si>
    <t xml:space="preserve">correio - Aguardando AR </t>
  </si>
  <si>
    <t>Ocupante ausente - Carta enviada pelos Correios e devolvida ao Remetente em 07/08/12</t>
  </si>
  <si>
    <t>Ocupante ausente Carta entregue pelos Correios em 14/08/12 para Maria do Carmo Facinini</t>
  </si>
  <si>
    <t>Pizzaria - Imóvel Vago-  Carta  entregue pelos Correios em 27/07/12 para Cleiton Carneiro dos Santos</t>
  </si>
  <si>
    <t>Ocupante ausente - Carta entregue pelos Correios em 15/08/2012 para Robson Visapeck</t>
  </si>
  <si>
    <t>Proprietário</t>
  </si>
  <si>
    <t xml:space="preserve">Renda de 1 SM </t>
  </si>
  <si>
    <t>falta R$</t>
  </si>
  <si>
    <t>1534 - AUSENTE                                                                                             1538 -Desocupado - Carta entregue pelo correio em 06/08/2012 para  Mayara A. Silva</t>
  </si>
  <si>
    <t>escola de idionas</t>
  </si>
  <si>
    <t>bar e restaurante</t>
  </si>
  <si>
    <t>padaria</t>
  </si>
  <si>
    <t>estacionamento</t>
  </si>
  <si>
    <t>Correio em 19/7/12 retonou por nº inexistente
2ª tentativa de envio  para novo contato</t>
  </si>
  <si>
    <t>proprietário</t>
  </si>
  <si>
    <t>Ambos imóveis são usados por comércio de alimentos</t>
  </si>
  <si>
    <t xml:space="preserve">Renda 2.8 SM </t>
  </si>
  <si>
    <t>bar e lanches</t>
  </si>
  <si>
    <t>clínica odontológica</t>
  </si>
  <si>
    <t>calçados e acessórios</t>
  </si>
  <si>
    <t>despachasnte</t>
  </si>
  <si>
    <t>armarinho e reforma de roupas</t>
  </si>
  <si>
    <t>empresa de motoboy</t>
  </si>
  <si>
    <t>informática e armarinho</t>
  </si>
  <si>
    <t>doceria</t>
  </si>
  <si>
    <t>informática</t>
  </si>
  <si>
    <t>sapataria</t>
  </si>
  <si>
    <t>pensão</t>
  </si>
  <si>
    <t>assessoria em RH</t>
  </si>
  <si>
    <t>estacionamento da Remaza</t>
  </si>
  <si>
    <t>desenvolvimento estudantil</t>
  </si>
  <si>
    <t>copiadora</t>
  </si>
  <si>
    <t>chaveiro</t>
  </si>
  <si>
    <t>falta cadastro</t>
  </si>
  <si>
    <t>Correio em 16/7/12: retornou por mudança de endereço. Galpão vazio.</t>
  </si>
  <si>
    <t>residência/construtora</t>
  </si>
  <si>
    <t>comércio de móveis</t>
  </si>
  <si>
    <t>renda acima de 3 SM</t>
  </si>
  <si>
    <t>possui outro imóvel</t>
  </si>
  <si>
    <t>ap. 32</t>
  </si>
  <si>
    <r>
      <t>Espólio não inventariado.</t>
    </r>
    <r>
      <rPr>
        <sz val="11"/>
        <color rgb="FFFF0000"/>
        <rFont val="Calibri"/>
        <family val="2"/>
        <scheme val="minor"/>
      </rPr>
      <t xml:space="preserve"> </t>
    </r>
  </si>
  <si>
    <t>0.7 SM</t>
  </si>
  <si>
    <t>1.9 SM</t>
  </si>
  <si>
    <t>Filho autista, 5 anos</t>
  </si>
  <si>
    <t>Centro Automotivo Trabuco</t>
  </si>
  <si>
    <t>Thati Mercearia</t>
  </si>
  <si>
    <t>mini Extra</t>
  </si>
  <si>
    <t>Santuário</t>
  </si>
  <si>
    <t>CRIE - Centro Recreativo Infantil Educacional</t>
  </si>
  <si>
    <t>Ct correio 31/7/12
Não quis receber a carta e fazer o cadastro - Estudio fotográfico. Carta recebida em 05/08/12.</t>
  </si>
  <si>
    <t>Terreno vazio. Carta enviada pelo correio retornou.</t>
  </si>
  <si>
    <t>assistência técnica</t>
  </si>
  <si>
    <r>
      <t>PENSÃO.</t>
    </r>
    <r>
      <rPr>
        <sz val="11"/>
        <color rgb="FFFF0000"/>
        <rFont val="Calibri"/>
        <family val="2"/>
        <scheme val="minor"/>
      </rPr>
      <t xml:space="preserve"> CAC está analisando.</t>
    </r>
  </si>
  <si>
    <t>renda 1.8 SM (é herdeira)</t>
  </si>
  <si>
    <t>renda 0.9 SM (é herdeira)</t>
  </si>
  <si>
    <t>Conte Associados</t>
  </si>
  <si>
    <t>Comércio de rolamentos</t>
  </si>
  <si>
    <r>
      <t xml:space="preserve">Espólio não inventariado. 
As 7 famílias tem renda inferior a 3 sm.
Há 2 famílias nas mesmas casas:
 641 A inferior (a/b) </t>
    </r>
    <r>
      <rPr>
        <sz val="11"/>
        <color rgb="FFFF0000"/>
        <rFont val="Calibri"/>
        <family val="2"/>
        <scheme val="minor"/>
      </rPr>
      <t>recusou-se a fornecer a renda</t>
    </r>
    <r>
      <rPr>
        <sz val="11"/>
        <color theme="1"/>
        <rFont val="Calibri"/>
        <family val="2"/>
        <scheme val="minor"/>
      </rPr>
      <t xml:space="preserve">
641A superior (a/b)</t>
    </r>
  </si>
  <si>
    <t>recusou-se a fornecer os dados</t>
  </si>
  <si>
    <t>entregue via motoboy em 03/09/12 (cadastro realizado)</t>
  </si>
  <si>
    <t>vago para alugar. Entregue via motoboy em 03/09/12</t>
  </si>
  <si>
    <t>170/174/186/190</t>
  </si>
  <si>
    <t>194/200/202/204</t>
  </si>
  <si>
    <t>Entregue via motoboy em 03/09/12 (sem cadastro)</t>
  </si>
  <si>
    <t>Carta entregue pelos Correios em 07/08/2012 para Elvira P Mota</t>
  </si>
  <si>
    <t xml:space="preserve">Correio 31/7/12 </t>
  </si>
  <si>
    <t>ocupantes ausentes (sem cadastro)</t>
  </si>
  <si>
    <t>ocupante ausente, sem cadastro</t>
  </si>
  <si>
    <t>Carta entregue pelos Correios em 10/08/12 para Rita de Cassia de F. Monteiro</t>
  </si>
  <si>
    <t>Carta entregue pelos Correios em 13/08/12 para Silvia B. Mariano</t>
  </si>
  <si>
    <t>Carta entregue pelos Correios em 06/08/12 para Willian Souza</t>
  </si>
  <si>
    <t>Carta entregue pelos Correios em 04/08/12 para Francisca S. Oliveira</t>
  </si>
  <si>
    <t>Carta entregue pelos Correios em 06/08/12 para Vanilda Angélica Borges</t>
  </si>
  <si>
    <t>Carta entregue ao representante. Imóvel à venda</t>
  </si>
  <si>
    <t>Carta entregue ao representante.</t>
  </si>
  <si>
    <t>ocupante ausente. Carta não entregue.</t>
  </si>
  <si>
    <t>imóvel vazio. Carta não entregue.</t>
  </si>
  <si>
    <t>Carta não entregue.</t>
  </si>
  <si>
    <t>carta não entregue.</t>
  </si>
  <si>
    <t>Carta entregue pelos correios em 06/08/2012 à Danny Maidir Scavedro</t>
  </si>
  <si>
    <t>Carta entregue via motoboy, porém ocupantes ausentes.</t>
  </si>
  <si>
    <t>Carta entregue via motoboy, porém imóvel está vazio.</t>
  </si>
  <si>
    <t>Supermercado Pastorinho (refeitório)</t>
  </si>
  <si>
    <t>Carta entregue via motoboy em 03/09/12.</t>
  </si>
  <si>
    <t>Carta entregue via motoboy em 03/09/12</t>
  </si>
  <si>
    <t>Carta entregue via motoboy (na imobiliária),em 03/09/12</t>
  </si>
  <si>
    <t>imóvel desocupado</t>
  </si>
  <si>
    <t>Carta entregue via motoboy em 03/09/13</t>
  </si>
  <si>
    <t>1.5 SM</t>
  </si>
  <si>
    <t>Carta enviada via motoboy em 03/09/12.</t>
  </si>
  <si>
    <t>Brechoping</t>
  </si>
  <si>
    <t xml:space="preserve">Veiga Oficina Mecanica </t>
  </si>
  <si>
    <t>2.2 SM</t>
  </si>
  <si>
    <t>ocupante ausente.</t>
  </si>
  <si>
    <t>R 13 de maio, 951/s/nº (atual 975 casa 1)</t>
  </si>
  <si>
    <t>imóvel da PCSP invadido por ocupante com renda de 1 SM.</t>
  </si>
  <si>
    <t>R 13 de maio, s/n (atual 975 casa 2a)</t>
  </si>
  <si>
    <t>R 13 de maio, 963/s/nº (atual 975 casa 2b)</t>
  </si>
  <si>
    <t>imóvel da PCSP invadido por ocupante com renda de 2.9 SM.</t>
  </si>
  <si>
    <t>R 13 de maio, 963/s/nº (atual 975 casa 3)</t>
  </si>
  <si>
    <t>imóvel da PCSP invadido por ocupante ausente. Sem cadastro.</t>
  </si>
  <si>
    <t xml:space="preserve">A empresa Construtora Paulo Taufik Camasmie S/A recusou-se a receber a carta.  Encaminhada pelo correio em 18/06/12 e recebida pelo ocupante do n.º 975 casa 1. </t>
  </si>
  <si>
    <t>Ocupante ausente. Sem cadastro.</t>
  </si>
  <si>
    <t xml:space="preserve">Espólio não inventariado. </t>
  </si>
  <si>
    <t>Terreno vago. Carta enviada pelo correio ao proprietário (Rua Barão de Ijuhi, 451A)</t>
  </si>
  <si>
    <t>3 ocupantes solteiros ausentes. Sem cadastro.</t>
  </si>
  <si>
    <t>Estacionamento. Carta não entregue.</t>
  </si>
  <si>
    <t>Carta entregue via motoboy em 03/09/12. Imóvel vazio.</t>
  </si>
  <si>
    <t>Carta entregue via motoboy. Ocupante ausente.</t>
  </si>
  <si>
    <r>
      <t xml:space="preserve">Espólio não inventariado. </t>
    </r>
    <r>
      <rPr>
        <sz val="11"/>
        <rFont val="Calibri"/>
        <family val="2"/>
        <scheme val="minor"/>
      </rPr>
      <t>10 herdeiros. 2 núcleos familiares residem na casa.</t>
    </r>
  </si>
  <si>
    <t xml:space="preserve">Carta entregue via motoboy em 03/09/12. </t>
  </si>
  <si>
    <t>Carta entregue via motoboy em 03/09/12. Ocupante ausente, sem cadastro.</t>
  </si>
  <si>
    <t>Enviada pelo correio. Aguardando AR.</t>
  </si>
  <si>
    <t>Imóvel em reforma. Sem cadastro.</t>
  </si>
  <si>
    <t>Carta entregue via motoboy em 03/09/12. Sem cadastro.</t>
  </si>
  <si>
    <t>Pitotas Lanches Ltda</t>
  </si>
  <si>
    <t>Foi instruido pelo advogado a não fornecer nenhuma informação.</t>
  </si>
  <si>
    <t>Diversas tentativas morador ausente - Carta entregue pelos Correios em 08/08/12. cadastro por telefone.</t>
  </si>
  <si>
    <t>PCSP numeração inesistente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</si>
</sst>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;[Red]\-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8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51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42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indexed="42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0">
    <xf numFmtId="0" fontId="0" fillId="0" borderId="0" xfId="0"/>
    <xf numFmtId="0" fontId="2" fillId="3" borderId="1" xfId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0" xfId="0" applyFill="1"/>
    <xf numFmtId="0" fontId="2" fillId="6" borderId="1" xfId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0" borderId="6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 wrapText="1"/>
    </xf>
    <xf numFmtId="0" fontId="6" fillId="0" borderId="0" xfId="0" applyFont="1" applyBorder="1"/>
    <xf numFmtId="0" fontId="0" fillId="4" borderId="0" xfId="0" applyFill="1" applyBorder="1" applyAlignment="1">
      <alignment horizontal="center" vertical="center"/>
    </xf>
    <xf numFmtId="1" fontId="1" fillId="4" borderId="1" xfId="1" applyNumberFormat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10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/>
    </xf>
    <xf numFmtId="0" fontId="0" fillId="11" borderId="0" xfId="0" applyFill="1"/>
    <xf numFmtId="0" fontId="1" fillId="11" borderId="1" xfId="1" applyFont="1" applyFill="1" applyBorder="1" applyAlignment="1">
      <alignment horizontal="center" vertical="center" wrapText="1"/>
    </xf>
    <xf numFmtId="0" fontId="2" fillId="10" borderId="3" xfId="1" applyFont="1" applyFill="1" applyBorder="1" applyAlignment="1">
      <alignment horizontal="left" vertical="center" wrapText="1"/>
    </xf>
    <xf numFmtId="0" fontId="2" fillId="10" borderId="5" xfId="1" applyFont="1" applyFill="1" applyBorder="1" applyAlignment="1">
      <alignment horizontal="center" vertical="center" wrapText="1"/>
    </xf>
    <xf numFmtId="1" fontId="1" fillId="11" borderId="1" xfId="1" applyNumberFormat="1" applyFont="1" applyFill="1" applyBorder="1" applyAlignment="1">
      <alignment horizontal="center" vertical="center" wrapText="1"/>
    </xf>
    <xf numFmtId="0" fontId="1" fillId="11" borderId="1" xfId="1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1" fontId="5" fillId="8" borderId="7" xfId="1" applyNumberFormat="1" applyFont="1" applyFill="1" applyBorder="1" applyAlignment="1">
      <alignment vertical="center"/>
    </xf>
    <xf numFmtId="0" fontId="9" fillId="4" borderId="3" xfId="0" applyFont="1" applyFill="1" applyBorder="1" applyAlignment="1">
      <alignment horizontal="center" vertical="center"/>
    </xf>
    <xf numFmtId="1" fontId="1" fillId="4" borderId="6" xfId="1" applyNumberFormat="1" applyFont="1" applyFill="1" applyBorder="1" applyAlignment="1">
      <alignment vertical="center" wrapText="1"/>
    </xf>
    <xf numFmtId="0" fontId="8" fillId="4" borderId="0" xfId="0" applyFont="1" applyFill="1"/>
    <xf numFmtId="0" fontId="8" fillId="0" borderId="3" xfId="0" applyFont="1" applyBorder="1" applyAlignment="1">
      <alignment horizontal="center" vertical="center"/>
    </xf>
    <xf numFmtId="0" fontId="8" fillId="0" borderId="0" xfId="0" applyFont="1"/>
    <xf numFmtId="0" fontId="2" fillId="14" borderId="4" xfId="1" applyFont="1" applyFill="1" applyBorder="1" applyAlignment="1">
      <alignment horizontal="center" vertical="center" wrapText="1"/>
    </xf>
    <xf numFmtId="0" fontId="0" fillId="4" borderId="0" xfId="0" applyFill="1" applyBorder="1"/>
    <xf numFmtId="0" fontId="10" fillId="4" borderId="1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15" borderId="0" xfId="1" applyFont="1" applyFill="1" applyBorder="1" applyAlignment="1">
      <alignment vertical="center" wrapText="1"/>
    </xf>
    <xf numFmtId="1" fontId="2" fillId="4" borderId="0" xfId="1" applyNumberFormat="1" applyFont="1" applyFill="1" applyBorder="1" applyAlignment="1">
      <alignment vertical="center" wrapText="1"/>
    </xf>
    <xf numFmtId="1" fontId="5" fillId="4" borderId="0" xfId="1" applyNumberFormat="1" applyFont="1" applyFill="1" applyBorder="1" applyAlignment="1">
      <alignment vertical="center"/>
    </xf>
    <xf numFmtId="0" fontId="10" fillId="4" borderId="4" xfId="0" applyFont="1" applyFill="1" applyBorder="1" applyAlignment="1">
      <alignment horizontal="center"/>
    </xf>
    <xf numFmtId="0" fontId="8" fillId="4" borderId="0" xfId="0" applyFont="1" applyFill="1" applyBorder="1"/>
    <xf numFmtId="0" fontId="2" fillId="14" borderId="0" xfId="1" applyFont="1" applyFill="1" applyBorder="1" applyAlignment="1">
      <alignment horizontal="center" vertical="center" wrapText="1"/>
    </xf>
    <xf numFmtId="0" fontId="0" fillId="11" borderId="17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0" fillId="5" borderId="17" xfId="0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3" borderId="17" xfId="1" applyFont="1" applyFill="1" applyBorder="1" applyAlignment="1">
      <alignment horizontal="center" vertical="center" wrapText="1"/>
    </xf>
    <xf numFmtId="0" fontId="2" fillId="3" borderId="16" xfId="1" applyFont="1" applyFill="1" applyBorder="1" applyAlignment="1">
      <alignment horizontal="center" vertical="center" wrapText="1"/>
    </xf>
    <xf numFmtId="1" fontId="5" fillId="8" borderId="21" xfId="1" applyNumberFormat="1" applyFont="1" applyFill="1" applyBorder="1" applyAlignment="1">
      <alignment vertical="center"/>
    </xf>
    <xf numFmtId="0" fontId="0" fillId="11" borderId="5" xfId="0" applyFill="1" applyBorder="1" applyAlignment="1">
      <alignment horizontal="center"/>
    </xf>
    <xf numFmtId="0" fontId="2" fillId="10" borderId="17" xfId="1" applyFont="1" applyFill="1" applyBorder="1" applyAlignment="1">
      <alignment horizontal="center" vertical="center" wrapText="1"/>
    </xf>
    <xf numFmtId="0" fontId="2" fillId="10" borderId="15" xfId="1" applyFont="1" applyFill="1" applyBorder="1" applyAlignment="1">
      <alignment horizontal="center" vertical="center" wrapText="1"/>
    </xf>
    <xf numFmtId="0" fontId="1" fillId="4" borderId="15" xfId="1" applyFont="1" applyFill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2" fillId="10" borderId="18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4" borderId="17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/>
    </xf>
    <xf numFmtId="0" fontId="0" fillId="11" borderId="14" xfId="0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0" fillId="16" borderId="0" xfId="0" applyFill="1" applyBorder="1"/>
    <xf numFmtId="0" fontId="0" fillId="16" borderId="0" xfId="0" applyFill="1"/>
    <xf numFmtId="0" fontId="1" fillId="12" borderId="1" xfId="1" applyFont="1" applyFill="1" applyBorder="1" applyAlignment="1">
      <alignment horizontal="left" vertical="center" wrapText="1"/>
    </xf>
    <xf numFmtId="0" fontId="0" fillId="12" borderId="3" xfId="0" applyFill="1" applyBorder="1" applyAlignment="1">
      <alignment horizontal="center" vertical="center"/>
    </xf>
    <xf numFmtId="0" fontId="1" fillId="12" borderId="15" xfId="1" applyFont="1" applyFill="1" applyBorder="1" applyAlignment="1">
      <alignment horizontal="center" vertical="center" wrapText="1"/>
    </xf>
    <xf numFmtId="0" fontId="0" fillId="12" borderId="0" xfId="0" applyFill="1" applyBorder="1"/>
    <xf numFmtId="0" fontId="0" fillId="12" borderId="0" xfId="0" applyFill="1"/>
    <xf numFmtId="0" fontId="1" fillId="12" borderId="1" xfId="1" applyFont="1" applyFill="1" applyBorder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0" fontId="1" fillId="4" borderId="6" xfId="1" applyFont="1" applyFill="1" applyBorder="1" applyAlignment="1">
      <alignment vertical="center"/>
    </xf>
    <xf numFmtId="1" fontId="5" fillId="4" borderId="24" xfId="1" applyNumberFormat="1" applyFont="1" applyFill="1" applyBorder="1" applyAlignment="1">
      <alignment horizontal="center" vertical="center"/>
    </xf>
    <xf numFmtId="1" fontId="5" fillId="4" borderId="25" xfId="1" applyNumberFormat="1" applyFont="1" applyFill="1" applyBorder="1" applyAlignment="1">
      <alignment horizontal="center" vertical="center"/>
    </xf>
    <xf numFmtId="1" fontId="5" fillId="4" borderId="0" xfId="1" applyNumberFormat="1" applyFont="1" applyFill="1" applyBorder="1" applyAlignment="1">
      <alignment horizontal="center" vertical="center"/>
    </xf>
    <xf numFmtId="0" fontId="4" fillId="4" borderId="0" xfId="1" applyFont="1" applyFill="1" applyBorder="1" applyAlignment="1">
      <alignment vertical="center" wrapText="1"/>
    </xf>
    <xf numFmtId="0" fontId="0" fillId="5" borderId="15" xfId="0" applyFill="1" applyBorder="1" applyAlignment="1">
      <alignment horizontal="center" vertical="center"/>
    </xf>
    <xf numFmtId="1" fontId="1" fillId="0" borderId="6" xfId="1" applyNumberFormat="1" applyFont="1" applyFill="1" applyBorder="1" applyAlignment="1">
      <alignment vertical="center" wrapText="1"/>
    </xf>
    <xf numFmtId="0" fontId="1" fillId="0" borderId="6" xfId="1" applyFont="1" applyFill="1" applyBorder="1" applyAlignment="1">
      <alignment vertical="center" wrapText="1"/>
    </xf>
    <xf numFmtId="0" fontId="1" fillId="0" borderId="19" xfId="1" applyFont="1" applyBorder="1" applyAlignment="1">
      <alignment vertical="center" wrapText="1"/>
    </xf>
    <xf numFmtId="0" fontId="1" fillId="0" borderId="28" xfId="1" applyFont="1" applyBorder="1" applyAlignment="1">
      <alignment vertical="center" wrapText="1"/>
    </xf>
    <xf numFmtId="0" fontId="1" fillId="0" borderId="26" xfId="1" applyFont="1" applyBorder="1" applyAlignment="1">
      <alignment vertical="center" wrapText="1"/>
    </xf>
    <xf numFmtId="0" fontId="2" fillId="10" borderId="3" xfId="1" applyFont="1" applyFill="1" applyBorder="1" applyAlignment="1">
      <alignment vertical="center" wrapText="1"/>
    </xf>
    <xf numFmtId="0" fontId="2" fillId="10" borderId="16" xfId="1" applyFont="1" applyFill="1" applyBorder="1" applyAlignment="1">
      <alignment vertical="center" wrapText="1"/>
    </xf>
    <xf numFmtId="1" fontId="2" fillId="10" borderId="10" xfId="1" applyNumberFormat="1" applyFont="1" applyFill="1" applyBorder="1" applyAlignment="1">
      <alignment horizontal="center" vertical="center" wrapText="1"/>
    </xf>
    <xf numFmtId="0" fontId="2" fillId="10" borderId="26" xfId="1" applyFont="1" applyFill="1" applyBorder="1" applyAlignment="1">
      <alignment horizontal="center" vertical="center" wrapText="1"/>
    </xf>
    <xf numFmtId="0" fontId="2" fillId="6" borderId="35" xfId="1" applyFont="1" applyFill="1" applyBorder="1" applyAlignment="1">
      <alignment horizontal="center" vertical="center" wrapText="1"/>
    </xf>
    <xf numFmtId="0" fontId="2" fillId="6" borderId="36" xfId="1" applyFont="1" applyFill="1" applyBorder="1" applyAlignment="1">
      <alignment horizontal="center" vertical="center" wrapText="1"/>
    </xf>
    <xf numFmtId="0" fontId="2" fillId="6" borderId="37" xfId="1" applyFont="1" applyFill="1" applyBorder="1" applyAlignment="1">
      <alignment horizontal="center" vertical="center" wrapText="1"/>
    </xf>
    <xf numFmtId="0" fontId="2" fillId="6" borderId="33" xfId="1" applyFont="1" applyFill="1" applyBorder="1" applyAlignment="1">
      <alignment horizontal="center" vertical="center" wrapText="1"/>
    </xf>
    <xf numFmtId="0" fontId="2" fillId="14" borderId="1" xfId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18" borderId="1" xfId="0" applyFill="1" applyBorder="1" applyAlignment="1">
      <alignment horizontal="center" vertical="center"/>
    </xf>
    <xf numFmtId="0" fontId="0" fillId="18" borderId="0" xfId="0" applyFill="1" applyBorder="1"/>
    <xf numFmtId="0" fontId="0" fillId="18" borderId="3" xfId="0" applyFill="1" applyBorder="1" applyAlignment="1">
      <alignment horizontal="center" vertical="center"/>
    </xf>
    <xf numFmtId="0" fontId="8" fillId="19" borderId="0" xfId="0" applyFont="1" applyFill="1" applyBorder="1" applyAlignment="1">
      <alignment horizontal="center" vertical="center"/>
    </xf>
    <xf numFmtId="0" fontId="0" fillId="13" borderId="1" xfId="0" applyFill="1" applyBorder="1" applyAlignment="1">
      <alignment vertical="center"/>
    </xf>
    <xf numFmtId="1" fontId="5" fillId="4" borderId="1" xfId="1" applyNumberFormat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0" fillId="20" borderId="0" xfId="0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1" fillId="0" borderId="46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1" fillId="11" borderId="6" xfId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10" xfId="1" applyFont="1" applyBorder="1" applyAlignment="1">
      <alignment horizontal="left" vertical="center" wrapText="1"/>
    </xf>
    <xf numFmtId="0" fontId="0" fillId="21" borderId="17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21" borderId="5" xfId="0" applyFill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21" borderId="15" xfId="0" applyFill="1" applyBorder="1" applyAlignment="1">
      <alignment horizontal="center" vertical="center"/>
    </xf>
    <xf numFmtId="0" fontId="0" fillId="21" borderId="3" xfId="0" applyFill="1" applyBorder="1" applyAlignment="1">
      <alignment horizontal="center" vertical="center"/>
    </xf>
    <xf numFmtId="0" fontId="0" fillId="21" borderId="19" xfId="0" applyFill="1" applyBorder="1" applyAlignment="1">
      <alignment horizontal="center" vertical="center"/>
    </xf>
    <xf numFmtId="0" fontId="0" fillId="21" borderId="20" xfId="0" applyFill="1" applyBorder="1" applyAlignment="1">
      <alignment horizontal="center" vertical="center"/>
    </xf>
    <xf numFmtId="0" fontId="0" fillId="21" borderId="9" xfId="0" applyFill="1" applyBorder="1" applyAlignment="1">
      <alignment horizontal="center" vertical="center"/>
    </xf>
    <xf numFmtId="0" fontId="0" fillId="21" borderId="6" xfId="0" applyFill="1" applyBorder="1" applyAlignment="1">
      <alignment horizontal="center" vertical="center"/>
    </xf>
    <xf numFmtId="0" fontId="8" fillId="0" borderId="17" xfId="0" applyFont="1" applyBorder="1" applyAlignment="1">
      <alignment horizontal="left" vertical="center" wrapText="1"/>
    </xf>
    <xf numFmtId="0" fontId="0" fillId="4" borderId="1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3" borderId="4" xfId="1" applyFont="1" applyFill="1" applyBorder="1" applyAlignment="1">
      <alignment horizontal="left" vertical="center" wrapText="1"/>
    </xf>
    <xf numFmtId="1" fontId="5" fillId="8" borderId="8" xfId="1" applyNumberFormat="1" applyFont="1" applyFill="1" applyBorder="1" applyAlignment="1">
      <alignment horizontal="left" vertical="center" wrapText="1"/>
    </xf>
    <xf numFmtId="1" fontId="5" fillId="4" borderId="0" xfId="1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3" fillId="6" borderId="45" xfId="1" applyFont="1" applyFill="1" applyBorder="1" applyAlignment="1">
      <alignment horizontal="left" vertical="center" wrapText="1"/>
    </xf>
    <xf numFmtId="0" fontId="0" fillId="11" borderId="46" xfId="0" applyFont="1" applyFill="1" applyBorder="1" applyAlignment="1">
      <alignment horizontal="left" vertical="center" wrapText="1"/>
    </xf>
    <xf numFmtId="0" fontId="0" fillId="11" borderId="15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17" xfId="0" applyFont="1" applyFill="1" applyBorder="1" applyAlignment="1">
      <alignment horizontal="left" vertical="center" wrapText="1"/>
    </xf>
    <xf numFmtId="0" fontId="0" fillId="12" borderId="15" xfId="0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left" vertical="center" wrapText="1"/>
    </xf>
    <xf numFmtId="0" fontId="13" fillId="3" borderId="15" xfId="1" applyFont="1" applyFill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4" borderId="24" xfId="0" applyFont="1" applyFill="1" applyBorder="1" applyAlignment="1">
      <alignment horizontal="left" vertical="center" wrapText="1"/>
    </xf>
    <xf numFmtId="0" fontId="0" fillId="4" borderId="27" xfId="0" applyFont="1" applyFill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 wrapText="1"/>
    </xf>
    <xf numFmtId="0" fontId="13" fillId="4" borderId="0" xfId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9" fillId="4" borderId="15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7" borderId="42" xfId="0" applyFill="1" applyBorder="1" applyAlignment="1">
      <alignment horizontal="center" vertical="center"/>
    </xf>
    <xf numFmtId="0" fontId="0" fillId="11" borderId="32" xfId="0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11" borderId="26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12" borderId="18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/>
    </xf>
    <xf numFmtId="1" fontId="5" fillId="8" borderId="21" xfId="1" applyNumberFormat="1" applyFont="1" applyFill="1" applyBorder="1" applyAlignment="1">
      <alignment horizontal="center" vertical="center"/>
    </xf>
    <xf numFmtId="1" fontId="5" fillId="4" borderId="8" xfId="1" applyNumberFormat="1" applyFont="1" applyFill="1" applyBorder="1" applyAlignment="1">
      <alignment horizontal="center" vertical="center"/>
    </xf>
    <xf numFmtId="1" fontId="5" fillId="4" borderId="23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2" fillId="15" borderId="0" xfId="1" applyFont="1" applyFill="1" applyBorder="1" applyAlignment="1">
      <alignment horizontal="center" vertical="center" wrapText="1"/>
    </xf>
    <xf numFmtId="1" fontId="2" fillId="4" borderId="0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4" borderId="3" xfId="0" applyFill="1" applyBorder="1" applyAlignment="1">
      <alignment horizontal="left" vertical="center"/>
    </xf>
    <xf numFmtId="0" fontId="0" fillId="4" borderId="19" xfId="0" applyFont="1" applyFill="1" applyBorder="1" applyAlignment="1">
      <alignment vertical="center" wrapText="1"/>
    </xf>
    <xf numFmtId="164" fontId="0" fillId="4" borderId="5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4" borderId="10" xfId="1" applyFont="1" applyFill="1" applyBorder="1" applyAlignment="1">
      <alignment horizontal="center" vertical="center" wrapText="1"/>
    </xf>
    <xf numFmtId="0" fontId="1" fillId="4" borderId="10" xfId="1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center" vertical="center"/>
    </xf>
    <xf numFmtId="0" fontId="1" fillId="4" borderId="48" xfId="1" applyFont="1" applyFill="1" applyBorder="1" applyAlignment="1">
      <alignment horizontal="left" vertical="center" wrapText="1"/>
    </xf>
    <xf numFmtId="0" fontId="1" fillId="4" borderId="31" xfId="1" applyFont="1" applyFill="1" applyBorder="1" applyAlignment="1">
      <alignment horizontal="left" vertical="center" wrapText="1"/>
    </xf>
    <xf numFmtId="0" fontId="0" fillId="4" borderId="6" xfId="0" applyFill="1" applyBorder="1" applyAlignment="1">
      <alignment vertical="center"/>
    </xf>
    <xf numFmtId="0" fontId="8" fillId="4" borderId="19" xfId="0" applyFont="1" applyFill="1" applyBorder="1" applyAlignment="1">
      <alignment vertical="center" wrapText="1"/>
    </xf>
    <xf numFmtId="0" fontId="8" fillId="22" borderId="18" xfId="0" applyFont="1" applyFill="1" applyBorder="1" applyAlignment="1">
      <alignment horizontal="center" vertical="center"/>
    </xf>
    <xf numFmtId="0" fontId="0" fillId="22" borderId="18" xfId="0" applyFill="1" applyBorder="1" applyAlignment="1">
      <alignment horizontal="center" vertical="center"/>
    </xf>
    <xf numFmtId="0" fontId="0" fillId="23" borderId="15" xfId="0" applyFont="1" applyFill="1" applyBorder="1" applyAlignment="1">
      <alignment horizontal="left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1" fontId="1" fillId="0" borderId="6" xfId="1" applyNumberFormat="1" applyFont="1" applyFill="1" applyBorder="1" applyAlignment="1">
      <alignment horizontal="center" vertical="center" wrapText="1"/>
    </xf>
    <xf numFmtId="1" fontId="1" fillId="0" borderId="11" xfId="1" applyNumberFormat="1" applyFont="1" applyFill="1" applyBorder="1" applyAlignment="1">
      <alignment horizontal="center" vertical="center" wrapText="1"/>
    </xf>
    <xf numFmtId="1" fontId="1" fillId="0" borderId="10" xfId="1" applyNumberFormat="1" applyFont="1" applyFill="1" applyBorder="1" applyAlignment="1">
      <alignment horizontal="center" vertical="center" wrapText="1"/>
    </xf>
    <xf numFmtId="0" fontId="1" fillId="4" borderId="19" xfId="1" applyFont="1" applyFill="1" applyBorder="1" applyAlignment="1">
      <alignment horizontal="center" vertical="center" wrapText="1"/>
    </xf>
    <xf numFmtId="0" fontId="1" fillId="4" borderId="26" xfId="1" applyFont="1" applyFill="1" applyBorder="1" applyAlignment="1">
      <alignment horizontal="center" vertical="center" wrapText="1"/>
    </xf>
    <xf numFmtId="0" fontId="1" fillId="0" borderId="19" xfId="1" applyFont="1" applyBorder="1" applyAlignment="1">
      <alignment horizontal="center" vertical="center" wrapText="1"/>
    </xf>
    <xf numFmtId="0" fontId="1" fillId="0" borderId="28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2" fillId="10" borderId="3" xfId="1" applyFont="1" applyFill="1" applyBorder="1" applyAlignment="1">
      <alignment horizontal="center" vertical="center" wrapText="1"/>
    </xf>
    <xf numFmtId="0" fontId="2" fillId="10" borderId="4" xfId="1" applyFont="1" applyFill="1" applyBorder="1" applyAlignment="1">
      <alignment horizontal="center" vertical="center" wrapText="1"/>
    </xf>
    <xf numFmtId="0" fontId="1" fillId="4" borderId="28" xfId="1" applyFont="1" applyFill="1" applyBorder="1" applyAlignment="1">
      <alignment horizontal="center" vertical="center" wrapText="1"/>
    </xf>
    <xf numFmtId="1" fontId="1" fillId="4" borderId="6" xfId="1" applyNumberFormat="1" applyFont="1" applyFill="1" applyBorder="1" applyAlignment="1">
      <alignment horizontal="center" vertical="center" wrapText="1"/>
    </xf>
    <xf numFmtId="1" fontId="1" fillId="4" borderId="11" xfId="1" applyNumberFormat="1" applyFont="1" applyFill="1" applyBorder="1" applyAlignment="1">
      <alignment horizontal="center" vertical="center" wrapText="1"/>
    </xf>
    <xf numFmtId="1" fontId="1" fillId="4" borderId="10" xfId="1" applyNumberFormat="1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46" xfId="0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11" xfId="1" applyFont="1" applyFill="1" applyBorder="1" applyAlignment="1">
      <alignment horizontal="center" vertical="center"/>
    </xf>
    <xf numFmtId="0" fontId="1" fillId="4" borderId="10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left" vertical="center" wrapText="1"/>
    </xf>
    <xf numFmtId="0" fontId="1" fillId="4" borderId="11" xfId="1" applyFont="1" applyFill="1" applyBorder="1" applyAlignment="1">
      <alignment horizontal="left" vertical="center" wrapText="1"/>
    </xf>
    <xf numFmtId="0" fontId="1" fillId="4" borderId="10" xfId="1" applyFont="1" applyFill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1" fillId="0" borderId="10" xfId="1" applyFont="1" applyBorder="1" applyAlignment="1">
      <alignment horizontal="left" vertical="center" wrapText="1"/>
    </xf>
    <xf numFmtId="0" fontId="0" fillId="4" borderId="29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24" xfId="0" applyFont="1" applyFill="1" applyBorder="1" applyAlignment="1">
      <alignment horizontal="left" vertical="center" wrapText="1"/>
    </xf>
    <xf numFmtId="0" fontId="2" fillId="10" borderId="30" xfId="1" applyFont="1" applyFill="1" applyBorder="1" applyAlignment="1">
      <alignment horizontal="center" vertical="center" wrapText="1"/>
    </xf>
    <xf numFmtId="0" fontId="2" fillId="10" borderId="3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1" xfId="1" applyFont="1" applyBorder="1" applyAlignment="1">
      <alignment horizontal="left" vertical="center" wrapText="1"/>
    </xf>
    <xf numFmtId="0" fontId="2" fillId="2" borderId="38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0" fontId="2" fillId="2" borderId="39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10" borderId="2" xfId="1" applyFont="1" applyFill="1" applyBorder="1" applyAlignment="1">
      <alignment horizontal="center" vertical="center" wrapText="1"/>
    </xf>
    <xf numFmtId="0" fontId="2" fillId="6" borderId="40" xfId="1" applyFont="1" applyFill="1" applyBorder="1" applyAlignment="1">
      <alignment horizontal="center" vertical="center" wrapText="1"/>
    </xf>
    <xf numFmtId="0" fontId="2" fillId="6" borderId="42" xfId="1" applyFont="1" applyFill="1" applyBorder="1" applyAlignment="1">
      <alignment horizontal="center" vertical="center" wrapText="1"/>
    </xf>
    <xf numFmtId="0" fontId="2" fillId="6" borderId="41" xfId="1" applyFont="1" applyFill="1" applyBorder="1" applyAlignment="1">
      <alignment horizontal="center" vertical="center" wrapText="1"/>
    </xf>
    <xf numFmtId="0" fontId="2" fillId="6" borderId="44" xfId="1" applyFont="1" applyFill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5" fillId="8" borderId="22" xfId="1" applyNumberFormat="1" applyFont="1" applyFill="1" applyBorder="1" applyAlignment="1">
      <alignment horizontal="center" vertical="center"/>
    </xf>
    <xf numFmtId="1" fontId="5" fillId="8" borderId="23" xfId="1" applyNumberFormat="1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center" vertical="center" wrapText="1"/>
    </xf>
    <xf numFmtId="1" fontId="5" fillId="9" borderId="1" xfId="1" applyNumberFormat="1" applyFont="1" applyFill="1" applyBorder="1" applyAlignment="1">
      <alignment horizontal="center" vertical="center" wrapText="1"/>
    </xf>
    <xf numFmtId="1" fontId="5" fillId="8" borderId="3" xfId="1" applyNumberFormat="1" applyFont="1" applyFill="1" applyBorder="1" applyAlignment="1">
      <alignment horizontal="center" vertical="center"/>
    </xf>
    <xf numFmtId="1" fontId="5" fillId="8" borderId="5" xfId="1" applyNumberFormat="1" applyFont="1" applyFill="1" applyBorder="1" applyAlignment="1">
      <alignment horizontal="center" vertical="center"/>
    </xf>
    <xf numFmtId="1" fontId="5" fillId="8" borderId="4" xfId="1" applyNumberFormat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4" borderId="10" xfId="1" applyFont="1" applyFill="1" applyBorder="1" applyAlignment="1">
      <alignment horizontal="center" vertical="center" wrapText="1"/>
    </xf>
    <xf numFmtId="0" fontId="0" fillId="17" borderId="43" xfId="0" applyFill="1" applyBorder="1" applyAlignment="1">
      <alignment horizontal="center"/>
    </xf>
    <xf numFmtId="0" fontId="0" fillId="17" borderId="42" xfId="0" applyFill="1" applyBorder="1" applyAlignment="1">
      <alignment horizontal="center"/>
    </xf>
    <xf numFmtId="1" fontId="7" fillId="8" borderId="1" xfId="1" applyNumberFormat="1" applyFont="1" applyFill="1" applyBorder="1" applyAlignment="1">
      <alignment horizontal="center" vertical="center"/>
    </xf>
    <xf numFmtId="1" fontId="5" fillId="8" borderId="1" xfId="1" applyNumberFormat="1" applyFont="1" applyFill="1" applyBorder="1" applyAlignment="1">
      <alignment horizontal="center" vertical="center"/>
    </xf>
    <xf numFmtId="0" fontId="12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1" fontId="5" fillId="8" borderId="12" xfId="1" applyNumberFormat="1" applyFont="1" applyFill="1" applyBorder="1" applyAlignment="1">
      <alignment horizontal="center" vertical="center"/>
    </xf>
    <xf numFmtId="0" fontId="1" fillId="4" borderId="11" xfId="1" applyFont="1" applyFill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49" xfId="1" applyFont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47" xfId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61"/>
  <sheetViews>
    <sheetView tabSelected="1" zoomScale="80" zoomScaleNormal="80" zoomScaleSheetLayoutView="80" workbookViewId="0">
      <pane ySplit="2" topLeftCell="A90" activePane="bottomLeft" state="frozen"/>
      <selection pane="bottomLeft" activeCell="B816" sqref="B816"/>
    </sheetView>
  </sheetViews>
  <sheetFormatPr defaultRowHeight="15" x14ac:dyDescent="0.25"/>
  <cols>
    <col min="1" max="1" width="8.42578125" customWidth="1"/>
    <col min="2" max="2" width="60.5703125" style="155" customWidth="1"/>
    <col min="3" max="3" width="16.28515625" style="10" bestFit="1" customWidth="1"/>
    <col min="4" max="4" width="12.28515625" style="210" customWidth="1"/>
    <col min="5" max="5" width="10.28515625" style="174" customWidth="1"/>
    <col min="6" max="6" width="9.5703125" style="127" customWidth="1"/>
    <col min="7" max="7" width="8.28515625" style="175" customWidth="1"/>
    <col min="8" max="8" width="9.7109375" style="176" customWidth="1"/>
    <col min="9" max="9" width="9.140625" style="176" customWidth="1"/>
    <col min="10" max="10" width="9.5703125" style="174" customWidth="1"/>
    <col min="11" max="11" width="8.85546875" style="175" customWidth="1"/>
    <col min="12" max="12" width="10.28515625" style="176" customWidth="1"/>
    <col min="13" max="13" width="9.140625" style="176" customWidth="1"/>
    <col min="14" max="14" width="9.7109375" style="176" customWidth="1"/>
    <col min="15" max="15" width="9.5703125" style="174" customWidth="1"/>
    <col min="16" max="16" width="14.28515625" style="127" customWidth="1"/>
    <col min="17" max="17" width="48.5703125" style="165" customWidth="1"/>
    <col min="18" max="18" width="8.85546875" style="28" bestFit="1" customWidth="1"/>
    <col min="19" max="20" width="9.140625" style="48"/>
    <col min="21" max="21" width="15.28515625" style="48" customWidth="1"/>
    <col min="22" max="22" width="11.5703125" style="17" bestFit="1" customWidth="1"/>
    <col min="23" max="23" width="14.42578125" style="17" bestFit="1" customWidth="1"/>
    <col min="24" max="24" width="14.85546875" style="17" bestFit="1" customWidth="1"/>
    <col min="25" max="25" width="14.42578125" style="17" bestFit="1" customWidth="1"/>
    <col min="26" max="26" width="8.85546875" style="17" bestFit="1" customWidth="1"/>
    <col min="27" max="27" width="9.5703125" style="17" bestFit="1" customWidth="1"/>
    <col min="28" max="28" width="13.5703125" style="17" customWidth="1"/>
    <col min="29" max="29" width="15.140625" style="17" customWidth="1"/>
    <col min="30" max="30" width="10.7109375" style="17" bestFit="1" customWidth="1"/>
    <col min="31" max="31" width="9.140625" style="17"/>
    <col min="32" max="32" width="12.7109375" style="17" bestFit="1" customWidth="1"/>
    <col min="33" max="33" width="7" style="17" bestFit="1" customWidth="1"/>
    <col min="34" max="34" width="12.85546875" style="17" bestFit="1" customWidth="1"/>
    <col min="35" max="35" width="13.5703125" style="17" bestFit="1" customWidth="1"/>
    <col min="36" max="36" width="8.5703125" style="17" customWidth="1"/>
    <col min="37" max="54" width="9.140625" style="17"/>
  </cols>
  <sheetData>
    <row r="1" spans="1:54" ht="42" customHeight="1" thickTop="1" x14ac:dyDescent="0.25">
      <c r="A1" s="271" t="s">
        <v>868</v>
      </c>
      <c r="B1" s="273" t="s">
        <v>0</v>
      </c>
      <c r="C1" s="273"/>
      <c r="D1" s="276" t="s">
        <v>968</v>
      </c>
      <c r="E1" s="279"/>
      <c r="F1" s="186"/>
      <c r="G1" s="276" t="s">
        <v>974</v>
      </c>
      <c r="H1" s="277"/>
      <c r="I1" s="277"/>
      <c r="J1" s="279"/>
      <c r="K1" s="276" t="s">
        <v>975</v>
      </c>
      <c r="L1" s="277"/>
      <c r="M1" s="277"/>
      <c r="N1" s="277"/>
      <c r="O1" s="278"/>
      <c r="P1" s="296"/>
      <c r="Q1" s="297"/>
      <c r="R1" s="121" t="s">
        <v>1173</v>
      </c>
    </row>
    <row r="2" spans="1:54" ht="48.75" customHeight="1" thickBot="1" x14ac:dyDescent="0.3">
      <c r="A2" s="272"/>
      <c r="B2" s="274"/>
      <c r="C2" s="274"/>
      <c r="D2" s="109" t="s">
        <v>967</v>
      </c>
      <c r="E2" s="110" t="s">
        <v>853</v>
      </c>
      <c r="F2" s="111" t="s">
        <v>852</v>
      </c>
      <c r="G2" s="109" t="s">
        <v>901</v>
      </c>
      <c r="H2" s="112" t="s">
        <v>902</v>
      </c>
      <c r="I2" s="112" t="s">
        <v>903</v>
      </c>
      <c r="J2" s="110" t="s">
        <v>863</v>
      </c>
      <c r="K2" s="109" t="s">
        <v>898</v>
      </c>
      <c r="L2" s="112" t="s">
        <v>896</v>
      </c>
      <c r="M2" s="112" t="s">
        <v>955</v>
      </c>
      <c r="N2" s="112" t="s">
        <v>1170</v>
      </c>
      <c r="O2" s="110" t="s">
        <v>1171</v>
      </c>
      <c r="P2" s="111" t="s">
        <v>869</v>
      </c>
      <c r="Q2" s="158" t="s">
        <v>856</v>
      </c>
      <c r="R2" s="18" t="s">
        <v>1174</v>
      </c>
    </row>
    <row r="3" spans="1:54" s="33" customFormat="1" ht="15.75" thickTop="1" x14ac:dyDescent="0.25">
      <c r="A3" s="107"/>
      <c r="B3" s="265" t="s">
        <v>1</v>
      </c>
      <c r="C3" s="266"/>
      <c r="D3" s="108"/>
      <c r="E3" s="187"/>
      <c r="F3" s="188"/>
      <c r="G3" s="189"/>
      <c r="H3" s="190"/>
      <c r="I3" s="190"/>
      <c r="J3" s="187"/>
      <c r="K3" s="189"/>
      <c r="L3" s="190"/>
      <c r="M3" s="190"/>
      <c r="N3" s="190"/>
      <c r="O3" s="187"/>
      <c r="P3" s="188"/>
      <c r="Q3" s="159"/>
      <c r="R3" s="31"/>
      <c r="S3" s="28"/>
      <c r="T3" s="48"/>
      <c r="U3" s="48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</row>
    <row r="4" spans="1:54" s="33" customFormat="1" x14ac:dyDescent="0.25">
      <c r="A4" s="31"/>
      <c r="B4" s="243" t="s">
        <v>2</v>
      </c>
      <c r="C4" s="244"/>
      <c r="D4" s="70"/>
      <c r="E4" s="185"/>
      <c r="F4" s="191"/>
      <c r="G4" s="183"/>
      <c r="H4" s="184"/>
      <c r="I4" s="184"/>
      <c r="J4" s="185"/>
      <c r="K4" s="183"/>
      <c r="L4" s="184"/>
      <c r="M4" s="184"/>
      <c r="N4" s="184"/>
      <c r="O4" s="185"/>
      <c r="P4" s="191"/>
      <c r="Q4" s="160"/>
      <c r="R4" s="31"/>
      <c r="S4" s="28"/>
      <c r="T4" s="48"/>
      <c r="U4" s="48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</row>
    <row r="5" spans="1:54" s="33" customFormat="1" x14ac:dyDescent="0.25">
      <c r="A5" s="34"/>
      <c r="B5" s="35" t="s">
        <v>3</v>
      </c>
      <c r="C5" s="36"/>
      <c r="D5" s="71"/>
      <c r="E5" s="185"/>
      <c r="F5" s="191"/>
      <c r="G5" s="183"/>
      <c r="H5" s="184"/>
      <c r="I5" s="184"/>
      <c r="J5" s="185"/>
      <c r="K5" s="183"/>
      <c r="L5" s="184"/>
      <c r="M5" s="184"/>
      <c r="N5" s="184"/>
      <c r="O5" s="185"/>
      <c r="P5" s="191"/>
      <c r="Q5" s="160"/>
      <c r="R5" s="31"/>
      <c r="S5" s="28"/>
      <c r="T5" s="48"/>
      <c r="U5" s="48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</row>
    <row r="6" spans="1:54" s="17" customFormat="1" x14ac:dyDescent="0.25">
      <c r="A6" s="29">
        <v>6010</v>
      </c>
      <c r="B6" s="15" t="s">
        <v>4</v>
      </c>
      <c r="C6" s="16"/>
      <c r="D6" s="72">
        <v>1</v>
      </c>
      <c r="E6" s="80"/>
      <c r="F6" s="177"/>
      <c r="G6" s="178">
        <v>1</v>
      </c>
      <c r="H6" s="13"/>
      <c r="I6" s="13"/>
      <c r="J6" s="80"/>
      <c r="K6" s="178">
        <v>1</v>
      </c>
      <c r="L6" s="13"/>
      <c r="M6" s="13"/>
      <c r="N6" s="13"/>
      <c r="O6" s="80"/>
      <c r="P6" s="177"/>
      <c r="Q6" s="147" t="s">
        <v>951</v>
      </c>
      <c r="R6" s="13">
        <v>2788</v>
      </c>
      <c r="S6" s="28"/>
      <c r="T6" s="48"/>
      <c r="U6" s="48"/>
    </row>
    <row r="7" spans="1:54" x14ac:dyDescent="0.25">
      <c r="A7" s="2">
        <v>1</v>
      </c>
      <c r="B7" s="6"/>
      <c r="C7" s="12"/>
      <c r="D7" s="136">
        <f>SUM(D6)</f>
        <v>1</v>
      </c>
      <c r="E7" s="137">
        <f>SUM(E6)</f>
        <v>0</v>
      </c>
      <c r="F7" s="138">
        <f t="shared" ref="F7:N7" si="0">SUM(F6)</f>
        <v>0</v>
      </c>
      <c r="G7" s="136">
        <f>SUM(G6)</f>
        <v>1</v>
      </c>
      <c r="H7" s="139">
        <f>SUM(H6)</f>
        <v>0</v>
      </c>
      <c r="I7" s="139">
        <f>SUM(I6)</f>
        <v>0</v>
      </c>
      <c r="J7" s="137">
        <f>SUM(J6)</f>
        <v>0</v>
      </c>
      <c r="K7" s="136">
        <f t="shared" si="0"/>
        <v>1</v>
      </c>
      <c r="L7" s="139">
        <f t="shared" si="0"/>
        <v>0</v>
      </c>
      <c r="M7" s="139">
        <f t="shared" si="0"/>
        <v>0</v>
      </c>
      <c r="N7" s="139">
        <f t="shared" si="0"/>
        <v>0</v>
      </c>
      <c r="O7" s="137">
        <f>SUM(O6)</f>
        <v>0</v>
      </c>
      <c r="P7" s="138">
        <f>SUM(P6)</f>
        <v>0</v>
      </c>
      <c r="Q7" s="156"/>
      <c r="R7" s="13"/>
      <c r="S7" s="28"/>
    </row>
    <row r="8" spans="1:54" x14ac:dyDescent="0.25">
      <c r="A8" s="2"/>
      <c r="B8" s="6"/>
      <c r="C8" s="12"/>
      <c r="D8" s="73"/>
      <c r="Q8" s="156"/>
      <c r="R8" s="13"/>
      <c r="S8" s="28"/>
    </row>
    <row r="9" spans="1:54" s="33" customFormat="1" x14ac:dyDescent="0.25">
      <c r="A9" s="31"/>
      <c r="B9" s="35" t="s">
        <v>5</v>
      </c>
      <c r="C9" s="36"/>
      <c r="D9" s="71"/>
      <c r="E9" s="74"/>
      <c r="F9" s="36"/>
      <c r="G9" s="183"/>
      <c r="H9" s="184"/>
      <c r="I9" s="184"/>
      <c r="J9" s="185"/>
      <c r="K9" s="183"/>
      <c r="L9" s="184"/>
      <c r="M9" s="184"/>
      <c r="N9" s="184"/>
      <c r="O9" s="185"/>
      <c r="P9" s="191"/>
      <c r="Q9" s="160"/>
      <c r="R9" s="31"/>
      <c r="S9" s="28"/>
      <c r="T9" s="48"/>
      <c r="U9" s="48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</row>
    <row r="10" spans="1:54" s="33" customFormat="1" x14ac:dyDescent="0.25">
      <c r="A10" s="34"/>
      <c r="B10" s="35" t="s">
        <v>6</v>
      </c>
      <c r="C10" s="36"/>
      <c r="D10" s="71"/>
      <c r="E10" s="185"/>
      <c r="F10" s="191"/>
      <c r="G10" s="183"/>
      <c r="H10" s="184"/>
      <c r="I10" s="184"/>
      <c r="J10" s="185"/>
      <c r="K10" s="183"/>
      <c r="L10" s="184"/>
      <c r="M10" s="184"/>
      <c r="N10" s="184"/>
      <c r="O10" s="185"/>
      <c r="P10" s="191"/>
      <c r="Q10" s="160"/>
      <c r="R10" s="31"/>
      <c r="S10" s="28"/>
      <c r="T10" s="48"/>
      <c r="U10" s="48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</row>
    <row r="11" spans="1:54" x14ac:dyDescent="0.25">
      <c r="A11" s="2" t="s">
        <v>7</v>
      </c>
      <c r="B11" s="6" t="s">
        <v>8</v>
      </c>
      <c r="C11" s="12"/>
      <c r="D11" s="73">
        <v>1</v>
      </c>
      <c r="G11" s="175">
        <v>1</v>
      </c>
      <c r="M11" s="176">
        <v>1</v>
      </c>
      <c r="P11" s="127">
        <v>0</v>
      </c>
      <c r="Q11" s="156" t="s">
        <v>925</v>
      </c>
      <c r="R11" s="13">
        <v>2789</v>
      </c>
      <c r="S11" s="28"/>
    </row>
    <row r="12" spans="1:54" x14ac:dyDescent="0.25">
      <c r="A12" s="2">
        <v>1</v>
      </c>
      <c r="B12" s="6"/>
      <c r="C12" s="12"/>
      <c r="D12" s="136">
        <f>SUM(D11)</f>
        <v>1</v>
      </c>
      <c r="E12" s="137">
        <f>SUM(E11)</f>
        <v>0</v>
      </c>
      <c r="F12" s="138">
        <f t="shared" ref="F12:N12" si="1">SUM(F11)</f>
        <v>0</v>
      </c>
      <c r="G12" s="136">
        <f>SUM(G11)</f>
        <v>1</v>
      </c>
      <c r="H12" s="139">
        <f>SUM(H11)</f>
        <v>0</v>
      </c>
      <c r="I12" s="139">
        <f>SUM(I11)</f>
        <v>0</v>
      </c>
      <c r="J12" s="137">
        <f>SUM(J11)</f>
        <v>0</v>
      </c>
      <c r="K12" s="136">
        <f t="shared" si="1"/>
        <v>0</v>
      </c>
      <c r="L12" s="139">
        <f t="shared" si="1"/>
        <v>0</v>
      </c>
      <c r="M12" s="139">
        <f t="shared" si="1"/>
        <v>1</v>
      </c>
      <c r="N12" s="139">
        <f t="shared" si="1"/>
        <v>0</v>
      </c>
      <c r="O12" s="137">
        <f>SUM(O11)</f>
        <v>0</v>
      </c>
      <c r="P12" s="138">
        <f>SUM(P11)</f>
        <v>0</v>
      </c>
      <c r="Q12" s="156"/>
      <c r="R12" s="13"/>
      <c r="S12" s="28"/>
    </row>
    <row r="13" spans="1:54" s="33" customFormat="1" x14ac:dyDescent="0.25">
      <c r="A13" s="31"/>
      <c r="B13" s="243" t="s">
        <v>9</v>
      </c>
      <c r="C13" s="244"/>
      <c r="D13" s="70"/>
      <c r="E13" s="74"/>
      <c r="F13" s="36"/>
      <c r="G13" s="183"/>
      <c r="H13" s="184"/>
      <c r="I13" s="184"/>
      <c r="J13" s="185"/>
      <c r="K13" s="183"/>
      <c r="L13" s="184"/>
      <c r="M13" s="184"/>
      <c r="N13" s="184"/>
      <c r="O13" s="185"/>
      <c r="P13" s="191"/>
      <c r="Q13" s="160"/>
      <c r="R13" s="31"/>
      <c r="S13" s="28"/>
      <c r="T13" s="48"/>
      <c r="U13" s="48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</row>
    <row r="14" spans="1:54" s="33" customFormat="1" x14ac:dyDescent="0.25">
      <c r="A14" s="34"/>
      <c r="B14" s="243" t="s">
        <v>10</v>
      </c>
      <c r="C14" s="244"/>
      <c r="D14" s="70"/>
      <c r="E14" s="185"/>
      <c r="F14" s="191"/>
      <c r="G14" s="183"/>
      <c r="H14" s="184"/>
      <c r="I14" s="184"/>
      <c r="J14" s="185"/>
      <c r="K14" s="183"/>
      <c r="L14" s="184"/>
      <c r="M14" s="184"/>
      <c r="N14" s="184"/>
      <c r="O14" s="185"/>
      <c r="P14" s="191"/>
      <c r="Q14" s="160"/>
      <c r="R14" s="31"/>
      <c r="S14" s="28"/>
      <c r="T14" s="48"/>
      <c r="U14" s="48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</row>
    <row r="15" spans="1:54" x14ac:dyDescent="0.25">
      <c r="A15" s="235" t="s">
        <v>11</v>
      </c>
      <c r="B15" s="267" t="s">
        <v>961</v>
      </c>
      <c r="C15" s="12" t="s">
        <v>962</v>
      </c>
      <c r="D15" s="240">
        <v>1</v>
      </c>
      <c r="H15" s="176">
        <v>1</v>
      </c>
      <c r="K15" s="175">
        <v>1</v>
      </c>
      <c r="P15" s="127">
        <v>0</v>
      </c>
      <c r="Q15" s="156"/>
      <c r="R15" s="13">
        <v>2790</v>
      </c>
      <c r="S15" s="28"/>
    </row>
    <row r="16" spans="1:54" x14ac:dyDescent="0.25">
      <c r="A16" s="236"/>
      <c r="B16" s="268"/>
      <c r="C16" s="12" t="s">
        <v>963</v>
      </c>
      <c r="D16" s="241"/>
      <c r="H16" s="176">
        <v>1</v>
      </c>
      <c r="L16" s="176">
        <v>1</v>
      </c>
      <c r="Q16" s="156"/>
      <c r="R16" s="13"/>
      <c r="S16" s="28"/>
    </row>
    <row r="17" spans="1:19" x14ac:dyDescent="0.25">
      <c r="A17" s="237"/>
      <c r="B17" s="269"/>
      <c r="C17" s="12" t="s">
        <v>964</v>
      </c>
      <c r="D17" s="242"/>
      <c r="H17" s="176">
        <v>1</v>
      </c>
      <c r="L17" s="176">
        <v>1</v>
      </c>
      <c r="P17" s="192">
        <v>1</v>
      </c>
      <c r="Q17" s="156" t="s">
        <v>958</v>
      </c>
      <c r="R17" s="13"/>
      <c r="S17" s="28"/>
    </row>
    <row r="18" spans="1:19" x14ac:dyDescent="0.25">
      <c r="A18" s="235" t="s">
        <v>12</v>
      </c>
      <c r="B18" s="267" t="s">
        <v>966</v>
      </c>
      <c r="C18" s="12" t="s">
        <v>962</v>
      </c>
      <c r="D18" s="240">
        <v>1</v>
      </c>
      <c r="H18" s="176">
        <v>1</v>
      </c>
      <c r="L18" s="176">
        <v>1</v>
      </c>
      <c r="P18" s="127">
        <v>0</v>
      </c>
      <c r="Q18" s="156"/>
      <c r="R18" s="13">
        <v>2790</v>
      </c>
      <c r="S18" s="28"/>
    </row>
    <row r="19" spans="1:19" x14ac:dyDescent="0.25">
      <c r="A19" s="236"/>
      <c r="B19" s="268"/>
      <c r="C19" s="12" t="s">
        <v>963</v>
      </c>
      <c r="D19" s="241"/>
      <c r="H19" s="176">
        <v>1</v>
      </c>
      <c r="L19" s="176">
        <v>1</v>
      </c>
      <c r="Q19" s="156"/>
      <c r="R19" s="13"/>
      <c r="S19" s="28"/>
    </row>
    <row r="20" spans="1:19" x14ac:dyDescent="0.25">
      <c r="A20" s="236"/>
      <c r="B20" s="268"/>
      <c r="C20" s="12" t="s">
        <v>964</v>
      </c>
      <c r="D20" s="241"/>
      <c r="H20" s="176">
        <v>1</v>
      </c>
      <c r="K20" s="175">
        <v>1</v>
      </c>
      <c r="Q20" s="156"/>
      <c r="R20" s="13"/>
      <c r="S20" s="28"/>
    </row>
    <row r="21" spans="1:19" x14ac:dyDescent="0.25">
      <c r="A21" s="237"/>
      <c r="B21" s="269"/>
      <c r="C21" s="12" t="s">
        <v>965</v>
      </c>
      <c r="D21" s="242"/>
      <c r="H21" s="176">
        <v>1</v>
      </c>
      <c r="M21" s="176">
        <v>1</v>
      </c>
      <c r="P21" s="192">
        <v>1</v>
      </c>
      <c r="Q21" s="156" t="s">
        <v>956</v>
      </c>
      <c r="R21" s="13"/>
      <c r="S21" s="28"/>
    </row>
    <row r="22" spans="1:19" x14ac:dyDescent="0.25">
      <c r="A22" s="235" t="s">
        <v>13</v>
      </c>
      <c r="B22" s="267" t="s">
        <v>969</v>
      </c>
      <c r="C22" s="12" t="s">
        <v>962</v>
      </c>
      <c r="D22" s="240">
        <v>1</v>
      </c>
      <c r="H22" s="176">
        <v>1</v>
      </c>
      <c r="M22" s="176">
        <v>1</v>
      </c>
      <c r="P22" s="192">
        <v>1</v>
      </c>
      <c r="Q22" s="156" t="s">
        <v>957</v>
      </c>
      <c r="R22" s="13">
        <v>2791</v>
      </c>
      <c r="S22" s="28"/>
    </row>
    <row r="23" spans="1:19" x14ac:dyDescent="0.25">
      <c r="A23" s="236"/>
      <c r="B23" s="268"/>
      <c r="C23" s="12" t="s">
        <v>963</v>
      </c>
      <c r="D23" s="241"/>
      <c r="H23" s="176">
        <v>1</v>
      </c>
      <c r="K23" s="175">
        <v>1</v>
      </c>
      <c r="Q23" s="156"/>
      <c r="R23" s="13"/>
      <c r="S23" s="28"/>
    </row>
    <row r="24" spans="1:19" x14ac:dyDescent="0.25">
      <c r="A24" s="237"/>
      <c r="B24" s="269"/>
      <c r="C24" s="12" t="s">
        <v>964</v>
      </c>
      <c r="D24" s="242"/>
      <c r="H24" s="176">
        <v>1</v>
      </c>
      <c r="M24" s="176">
        <v>1</v>
      </c>
      <c r="P24" s="192">
        <v>1</v>
      </c>
      <c r="Q24" s="156" t="s">
        <v>958</v>
      </c>
      <c r="R24" s="13"/>
      <c r="S24" s="28"/>
    </row>
    <row r="25" spans="1:19" ht="17.25" customHeight="1" x14ac:dyDescent="0.25">
      <c r="A25" s="235" t="s">
        <v>14</v>
      </c>
      <c r="B25" s="267" t="s">
        <v>970</v>
      </c>
      <c r="C25" s="12" t="s">
        <v>962</v>
      </c>
      <c r="D25" s="240">
        <v>1</v>
      </c>
      <c r="H25" s="176">
        <v>1</v>
      </c>
      <c r="K25" s="175">
        <v>1</v>
      </c>
      <c r="Q25" s="156"/>
      <c r="R25" s="13">
        <v>2793</v>
      </c>
      <c r="S25" s="28"/>
    </row>
    <row r="26" spans="1:19" ht="17.25" customHeight="1" x14ac:dyDescent="0.25">
      <c r="A26" s="236"/>
      <c r="B26" s="268"/>
      <c r="C26" s="12" t="s">
        <v>963</v>
      </c>
      <c r="D26" s="241"/>
      <c r="H26" s="176">
        <v>1</v>
      </c>
      <c r="M26" s="176">
        <v>1</v>
      </c>
      <c r="P26" s="192">
        <v>1</v>
      </c>
      <c r="Q26" s="156" t="s">
        <v>958</v>
      </c>
      <c r="R26" s="13"/>
      <c r="S26" s="28"/>
    </row>
    <row r="27" spans="1:19" ht="17.25" customHeight="1" x14ac:dyDescent="0.25">
      <c r="A27" s="237"/>
      <c r="B27" s="269"/>
      <c r="C27" s="12" t="s">
        <v>964</v>
      </c>
      <c r="D27" s="242"/>
      <c r="H27" s="176">
        <v>1</v>
      </c>
      <c r="L27" s="176">
        <v>1</v>
      </c>
      <c r="Q27" s="156" t="s">
        <v>959</v>
      </c>
      <c r="R27" s="13"/>
      <c r="S27" s="28"/>
    </row>
    <row r="28" spans="1:19" x14ac:dyDescent="0.25">
      <c r="A28" s="235" t="s">
        <v>15</v>
      </c>
      <c r="B28" s="267" t="s">
        <v>971</v>
      </c>
      <c r="C28" s="12" t="s">
        <v>972</v>
      </c>
      <c r="D28" s="240">
        <v>1</v>
      </c>
      <c r="H28" s="176">
        <v>1</v>
      </c>
      <c r="M28" s="176">
        <v>1</v>
      </c>
      <c r="Q28" s="249" t="s">
        <v>1049</v>
      </c>
      <c r="R28" s="13">
        <v>2794</v>
      </c>
      <c r="S28" s="28"/>
    </row>
    <row r="29" spans="1:19" x14ac:dyDescent="0.25">
      <c r="A29" s="236"/>
      <c r="B29" s="268"/>
      <c r="C29" s="12" t="s">
        <v>973</v>
      </c>
      <c r="D29" s="241"/>
      <c r="H29" s="176">
        <v>1</v>
      </c>
      <c r="M29" s="176">
        <v>1</v>
      </c>
      <c r="Q29" s="251"/>
      <c r="R29" s="13"/>
      <c r="S29" s="28"/>
    </row>
    <row r="30" spans="1:19" x14ac:dyDescent="0.25">
      <c r="A30" s="236"/>
      <c r="B30" s="268"/>
      <c r="C30" s="12" t="s">
        <v>963</v>
      </c>
      <c r="D30" s="241"/>
      <c r="H30" s="176">
        <v>1</v>
      </c>
      <c r="K30" s="175">
        <v>1</v>
      </c>
      <c r="Q30" s="156" t="s">
        <v>960</v>
      </c>
      <c r="R30" s="13"/>
      <c r="S30" s="28"/>
    </row>
    <row r="31" spans="1:19" x14ac:dyDescent="0.25">
      <c r="A31" s="237"/>
      <c r="B31" s="269"/>
      <c r="C31" s="12" t="s">
        <v>964</v>
      </c>
      <c r="D31" s="242"/>
      <c r="H31" s="176">
        <v>1</v>
      </c>
      <c r="M31" s="176">
        <v>1</v>
      </c>
      <c r="P31" s="192">
        <v>1</v>
      </c>
      <c r="Q31" s="156" t="s">
        <v>958</v>
      </c>
      <c r="R31" s="13"/>
      <c r="S31" s="28"/>
    </row>
    <row r="32" spans="1:19" x14ac:dyDescent="0.25">
      <c r="A32" s="2">
        <v>5</v>
      </c>
      <c r="B32" s="6"/>
      <c r="C32" s="12"/>
      <c r="D32" s="136">
        <f>SUM(D15:D31)</f>
        <v>5</v>
      </c>
      <c r="E32" s="136">
        <f t="shared" ref="E32:P32" si="2">SUM(E15:E31)</f>
        <v>0</v>
      </c>
      <c r="F32" s="136">
        <f t="shared" si="2"/>
        <v>0</v>
      </c>
      <c r="G32" s="136">
        <f t="shared" si="2"/>
        <v>0</v>
      </c>
      <c r="H32" s="136">
        <f t="shared" si="2"/>
        <v>17</v>
      </c>
      <c r="I32" s="136">
        <f t="shared" si="2"/>
        <v>0</v>
      </c>
      <c r="J32" s="136">
        <f t="shared" si="2"/>
        <v>0</v>
      </c>
      <c r="K32" s="136">
        <f t="shared" si="2"/>
        <v>5</v>
      </c>
      <c r="L32" s="136">
        <f t="shared" si="2"/>
        <v>5</v>
      </c>
      <c r="M32" s="136">
        <f t="shared" si="2"/>
        <v>7</v>
      </c>
      <c r="N32" s="136">
        <f t="shared" si="2"/>
        <v>0</v>
      </c>
      <c r="O32" s="136">
        <f t="shared" si="2"/>
        <v>0</v>
      </c>
      <c r="P32" s="140">
        <f t="shared" si="2"/>
        <v>6</v>
      </c>
      <c r="Q32" s="156"/>
      <c r="R32" s="13"/>
      <c r="S32" s="28"/>
    </row>
    <row r="33" spans="1:54" s="33" customFormat="1" x14ac:dyDescent="0.25">
      <c r="A33" s="31"/>
      <c r="B33" s="243" t="s">
        <v>16</v>
      </c>
      <c r="C33" s="244"/>
      <c r="D33" s="70"/>
      <c r="E33" s="74"/>
      <c r="F33" s="36"/>
      <c r="G33" s="183"/>
      <c r="H33" s="184"/>
      <c r="I33" s="184"/>
      <c r="J33" s="185"/>
      <c r="K33" s="183"/>
      <c r="L33" s="184"/>
      <c r="M33" s="184"/>
      <c r="N33" s="184"/>
      <c r="O33" s="185"/>
      <c r="P33" s="191"/>
      <c r="Q33" s="160"/>
      <c r="R33" s="31"/>
      <c r="S33" s="28"/>
      <c r="T33" s="48"/>
      <c r="U33" s="48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</row>
    <row r="34" spans="1:54" s="33" customFormat="1" x14ac:dyDescent="0.25">
      <c r="A34" s="34"/>
      <c r="B34" s="243" t="s">
        <v>17</v>
      </c>
      <c r="C34" s="244"/>
      <c r="D34" s="70"/>
      <c r="E34" s="185"/>
      <c r="F34" s="191"/>
      <c r="G34" s="183"/>
      <c r="H34" s="184"/>
      <c r="I34" s="184"/>
      <c r="J34" s="185"/>
      <c r="K34" s="183"/>
      <c r="L34" s="184"/>
      <c r="M34" s="184"/>
      <c r="N34" s="184"/>
      <c r="O34" s="185"/>
      <c r="P34" s="191"/>
      <c r="Q34" s="160"/>
      <c r="R34" s="31"/>
      <c r="S34" s="28"/>
      <c r="T34" s="48"/>
      <c r="U34" s="48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</row>
    <row r="35" spans="1:54" s="46" customFormat="1" ht="30" x14ac:dyDescent="0.25">
      <c r="A35" s="2" t="s">
        <v>18</v>
      </c>
      <c r="B35" s="6" t="s">
        <v>19</v>
      </c>
      <c r="C35" s="116"/>
      <c r="D35" s="115"/>
      <c r="E35" s="180">
        <v>1</v>
      </c>
      <c r="F35" s="181"/>
      <c r="G35" s="182"/>
      <c r="H35" s="116"/>
      <c r="I35" s="116"/>
      <c r="J35" s="180">
        <v>1</v>
      </c>
      <c r="K35" s="182"/>
      <c r="L35" s="116"/>
      <c r="M35" s="116"/>
      <c r="N35" s="116"/>
      <c r="O35" s="180"/>
      <c r="P35" s="181"/>
      <c r="Q35" s="146" t="s">
        <v>1176</v>
      </c>
      <c r="R35" s="125">
        <v>2795</v>
      </c>
      <c r="S35" s="120" t="s">
        <v>1189</v>
      </c>
      <c r="T35" s="59"/>
      <c r="U35" s="59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</row>
    <row r="36" spans="1:54" x14ac:dyDescent="0.25">
      <c r="A36" s="2" t="s">
        <v>20</v>
      </c>
      <c r="B36" s="6" t="s">
        <v>21</v>
      </c>
      <c r="C36" s="12"/>
      <c r="D36" s="73">
        <v>1</v>
      </c>
      <c r="H36" s="176">
        <v>1</v>
      </c>
      <c r="K36" s="175">
        <v>1</v>
      </c>
      <c r="P36" s="127">
        <v>0</v>
      </c>
      <c r="Q36" s="156"/>
      <c r="R36" s="13">
        <v>2796</v>
      </c>
      <c r="S36" s="28"/>
    </row>
    <row r="37" spans="1:54" x14ac:dyDescent="0.25">
      <c r="A37" s="2" t="s">
        <v>22</v>
      </c>
      <c r="B37" s="6" t="s">
        <v>23</v>
      </c>
      <c r="C37" s="12"/>
      <c r="D37" s="73">
        <v>1</v>
      </c>
      <c r="H37" s="176">
        <v>1</v>
      </c>
      <c r="K37" s="175">
        <v>1</v>
      </c>
      <c r="P37" s="127">
        <v>0</v>
      </c>
      <c r="Q37" s="156"/>
      <c r="R37" s="13">
        <v>2797</v>
      </c>
      <c r="S37" s="28"/>
    </row>
    <row r="38" spans="1:54" s="46" customFormat="1" ht="50.25" customHeight="1" x14ac:dyDescent="0.25">
      <c r="A38" s="2" t="s">
        <v>24</v>
      </c>
      <c r="B38" s="6" t="s">
        <v>25</v>
      </c>
      <c r="C38" s="45"/>
      <c r="D38" s="73"/>
      <c r="E38" s="180">
        <v>1</v>
      </c>
      <c r="F38" s="181"/>
      <c r="G38" s="182"/>
      <c r="H38" s="116"/>
      <c r="I38" s="116"/>
      <c r="J38" s="180"/>
      <c r="K38" s="182"/>
      <c r="L38" s="116"/>
      <c r="M38" s="116"/>
      <c r="N38" s="116"/>
      <c r="O38" s="180">
        <v>1</v>
      </c>
      <c r="P38" s="181">
        <v>0</v>
      </c>
      <c r="Q38" s="161" t="s">
        <v>1204</v>
      </c>
      <c r="R38" s="114">
        <v>2798</v>
      </c>
      <c r="S38" s="125" t="s">
        <v>1189</v>
      </c>
      <c r="T38" s="59"/>
      <c r="U38" s="59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</row>
    <row r="39" spans="1:54" s="17" customFormat="1" ht="42.6" customHeight="1" x14ac:dyDescent="0.25">
      <c r="A39" s="246" t="s">
        <v>26</v>
      </c>
      <c r="B39" s="257" t="s">
        <v>874</v>
      </c>
      <c r="C39" s="16">
        <v>1528</v>
      </c>
      <c r="D39" s="238">
        <v>1</v>
      </c>
      <c r="E39" s="80">
        <v>1</v>
      </c>
      <c r="F39" s="177"/>
      <c r="G39" s="178">
        <v>1</v>
      </c>
      <c r="H39" s="13"/>
      <c r="I39" s="13"/>
      <c r="J39" s="80"/>
      <c r="K39" s="178"/>
      <c r="L39" s="13">
        <v>1</v>
      </c>
      <c r="M39" s="13"/>
      <c r="N39" s="13"/>
      <c r="O39" s="80"/>
      <c r="P39" s="181"/>
      <c r="Q39" s="147" t="s">
        <v>1199</v>
      </c>
      <c r="R39" s="226">
        <v>2799</v>
      </c>
      <c r="S39" s="28"/>
      <c r="T39" s="48"/>
      <c r="U39" s="48"/>
    </row>
    <row r="40" spans="1:54" s="17" customFormat="1" x14ac:dyDescent="0.25">
      <c r="A40" s="247"/>
      <c r="B40" s="258"/>
      <c r="C40" s="16">
        <v>1522</v>
      </c>
      <c r="D40" s="239"/>
      <c r="E40" s="80"/>
      <c r="F40" s="177"/>
      <c r="G40" s="178">
        <v>1</v>
      </c>
      <c r="H40" s="13"/>
      <c r="I40" s="13"/>
      <c r="J40" s="80"/>
      <c r="K40" s="178"/>
      <c r="L40" s="13">
        <v>1</v>
      </c>
      <c r="M40" s="13"/>
      <c r="N40" s="13"/>
      <c r="O40" s="80"/>
      <c r="P40" s="181"/>
      <c r="Q40" s="147" t="s">
        <v>999</v>
      </c>
      <c r="R40" s="228"/>
      <c r="S40" s="28"/>
      <c r="T40" s="48"/>
      <c r="U40" s="48"/>
    </row>
    <row r="41" spans="1:54" s="17" customFormat="1" x14ac:dyDescent="0.25">
      <c r="A41" s="247"/>
      <c r="B41" s="258"/>
      <c r="C41" s="16">
        <v>646</v>
      </c>
      <c r="D41" s="72"/>
      <c r="E41" s="80"/>
      <c r="F41" s="177"/>
      <c r="G41" s="178"/>
      <c r="H41" s="13">
        <v>1</v>
      </c>
      <c r="I41" s="13"/>
      <c r="J41" s="80"/>
      <c r="K41" s="178"/>
      <c r="L41" s="13">
        <v>1</v>
      </c>
      <c r="M41" s="13"/>
      <c r="N41" s="13"/>
      <c r="O41" s="80"/>
      <c r="P41" s="192">
        <v>1</v>
      </c>
      <c r="Q41" s="147" t="s">
        <v>1000</v>
      </c>
      <c r="R41" s="228"/>
      <c r="S41" s="28"/>
      <c r="T41" s="48"/>
      <c r="U41" s="48"/>
    </row>
    <row r="42" spans="1:54" s="17" customFormat="1" ht="30" customHeight="1" x14ac:dyDescent="0.25">
      <c r="A42" s="248"/>
      <c r="B42" s="259"/>
      <c r="C42" s="16">
        <v>654</v>
      </c>
      <c r="D42" s="72"/>
      <c r="E42" s="80"/>
      <c r="F42" s="177"/>
      <c r="G42" s="178"/>
      <c r="H42" s="13"/>
      <c r="I42" s="13">
        <v>1</v>
      </c>
      <c r="J42" s="80"/>
      <c r="K42" s="178"/>
      <c r="L42" s="13">
        <v>1</v>
      </c>
      <c r="M42" s="13"/>
      <c r="N42" s="13"/>
      <c r="O42" s="80"/>
      <c r="P42" s="192">
        <v>1</v>
      </c>
      <c r="Q42" s="147" t="s">
        <v>1000</v>
      </c>
      <c r="R42" s="227"/>
      <c r="S42" s="28"/>
      <c r="T42" s="48"/>
      <c r="U42" s="48"/>
    </row>
    <row r="43" spans="1:54" x14ac:dyDescent="0.25">
      <c r="A43" s="235" t="s">
        <v>27</v>
      </c>
      <c r="B43" s="260" t="s">
        <v>28</v>
      </c>
      <c r="C43" s="12" t="s">
        <v>1001</v>
      </c>
      <c r="D43" s="73">
        <v>1</v>
      </c>
      <c r="H43" s="176">
        <v>1</v>
      </c>
      <c r="L43" s="176">
        <v>1</v>
      </c>
      <c r="Q43" s="147"/>
      <c r="R43" s="226">
        <v>2800</v>
      </c>
      <c r="S43" s="28"/>
    </row>
    <row r="44" spans="1:54" x14ac:dyDescent="0.25">
      <c r="A44" s="237"/>
      <c r="B44" s="261"/>
      <c r="C44" s="12" t="s">
        <v>963</v>
      </c>
      <c r="D44" s="73"/>
      <c r="H44" s="176">
        <v>1</v>
      </c>
      <c r="L44" s="176">
        <v>1</v>
      </c>
      <c r="Q44" s="168" t="s">
        <v>1262</v>
      </c>
      <c r="R44" s="227"/>
      <c r="S44" s="28"/>
    </row>
    <row r="45" spans="1:54" x14ac:dyDescent="0.25">
      <c r="A45" s="2" t="s">
        <v>29</v>
      </c>
      <c r="B45" s="6" t="s">
        <v>30</v>
      </c>
      <c r="C45" s="12"/>
      <c r="D45" s="73">
        <v>1</v>
      </c>
      <c r="H45" s="176">
        <v>1</v>
      </c>
      <c r="M45" s="176">
        <v>1</v>
      </c>
      <c r="Q45" s="156" t="s">
        <v>926</v>
      </c>
      <c r="R45" s="13">
        <v>2801</v>
      </c>
      <c r="S45" s="28"/>
    </row>
    <row r="46" spans="1:54" x14ac:dyDescent="0.25">
      <c r="A46" s="2" t="s">
        <v>31</v>
      </c>
      <c r="B46" s="6" t="s">
        <v>32</v>
      </c>
      <c r="C46" s="12"/>
      <c r="D46" s="73">
        <v>1</v>
      </c>
      <c r="H46" s="176">
        <v>1</v>
      </c>
      <c r="K46" s="175">
        <v>1</v>
      </c>
      <c r="Q46" s="156"/>
      <c r="R46" s="13">
        <v>2802</v>
      </c>
      <c r="S46" s="28"/>
    </row>
    <row r="47" spans="1:54" x14ac:dyDescent="0.25">
      <c r="A47" s="2">
        <v>8</v>
      </c>
      <c r="B47" s="6"/>
      <c r="C47" s="12"/>
      <c r="D47" s="136">
        <f>SUM(D35:D46)</f>
        <v>6</v>
      </c>
      <c r="E47" s="137">
        <f>SUM(E35:E46)</f>
        <v>3</v>
      </c>
      <c r="F47" s="138">
        <f t="shared" ref="F47:N47" si="3">SUM(F35:F46)</f>
        <v>0</v>
      </c>
      <c r="G47" s="136">
        <f>SUM(G35:G46)</f>
        <v>2</v>
      </c>
      <c r="H47" s="139">
        <f>SUM(H35:H46)</f>
        <v>7</v>
      </c>
      <c r="I47" s="139">
        <f>SUM(I35:I46)</f>
        <v>1</v>
      </c>
      <c r="J47" s="137">
        <f>SUM(J35:J46)</f>
        <v>1</v>
      </c>
      <c r="K47" s="136">
        <f t="shared" si="3"/>
        <v>3</v>
      </c>
      <c r="L47" s="139">
        <f t="shared" si="3"/>
        <v>6</v>
      </c>
      <c r="M47" s="139">
        <f t="shared" si="3"/>
        <v>1</v>
      </c>
      <c r="N47" s="139">
        <f t="shared" si="3"/>
        <v>0</v>
      </c>
      <c r="O47" s="137">
        <f>SUM(O35:O46)</f>
        <v>1</v>
      </c>
      <c r="P47" s="138">
        <f>SUM(P35:P46)</f>
        <v>2</v>
      </c>
      <c r="Q47" s="156"/>
      <c r="R47" s="13"/>
      <c r="S47" s="28"/>
    </row>
    <row r="48" spans="1:54" s="33" customFormat="1" x14ac:dyDescent="0.25">
      <c r="A48" s="37"/>
      <c r="B48" s="243" t="s">
        <v>33</v>
      </c>
      <c r="C48" s="244"/>
      <c r="D48" s="70"/>
      <c r="E48" s="74"/>
      <c r="F48" s="36"/>
      <c r="G48" s="183"/>
      <c r="H48" s="184"/>
      <c r="I48" s="184"/>
      <c r="J48" s="185"/>
      <c r="K48" s="183"/>
      <c r="L48" s="184"/>
      <c r="M48" s="184"/>
      <c r="N48" s="184"/>
      <c r="O48" s="185"/>
      <c r="P48" s="191"/>
      <c r="Q48" s="160"/>
      <c r="R48" s="31"/>
      <c r="S48" s="28"/>
      <c r="T48" s="48"/>
      <c r="U48" s="48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</row>
    <row r="49" spans="1:21" ht="25.5" customHeight="1" x14ac:dyDescent="0.25">
      <c r="A49" s="235" t="s">
        <v>34</v>
      </c>
      <c r="B49" s="260" t="s">
        <v>875</v>
      </c>
      <c r="C49" s="12">
        <v>1496</v>
      </c>
      <c r="D49" s="240">
        <v>1</v>
      </c>
      <c r="H49" s="176">
        <v>1</v>
      </c>
      <c r="K49" s="175">
        <v>1</v>
      </c>
      <c r="Q49" s="156"/>
      <c r="R49" s="13">
        <v>2803</v>
      </c>
      <c r="S49" s="28"/>
    </row>
    <row r="50" spans="1:21" x14ac:dyDescent="0.25">
      <c r="A50" s="236"/>
      <c r="B50" s="270"/>
      <c r="C50" s="12" t="s">
        <v>1002</v>
      </c>
      <c r="D50" s="241"/>
      <c r="G50" s="175">
        <v>1</v>
      </c>
      <c r="L50" s="176">
        <v>1</v>
      </c>
      <c r="Q50" s="156" t="s">
        <v>1004</v>
      </c>
      <c r="R50" s="13"/>
      <c r="S50" s="28"/>
    </row>
    <row r="51" spans="1:21" x14ac:dyDescent="0.25">
      <c r="A51" s="237"/>
      <c r="B51" s="261"/>
      <c r="C51" s="12" t="s">
        <v>1003</v>
      </c>
      <c r="D51" s="242"/>
      <c r="G51" s="175">
        <v>1</v>
      </c>
      <c r="Q51" s="156" t="s">
        <v>1004</v>
      </c>
      <c r="R51" s="13"/>
      <c r="S51" s="28"/>
    </row>
    <row r="52" spans="1:21" x14ac:dyDescent="0.25">
      <c r="A52" s="2" t="s">
        <v>35</v>
      </c>
      <c r="B52" s="6" t="s">
        <v>36</v>
      </c>
      <c r="C52" s="12"/>
      <c r="D52" s="73">
        <v>1</v>
      </c>
      <c r="J52" s="174">
        <v>1</v>
      </c>
      <c r="Q52" s="156" t="s">
        <v>1269</v>
      </c>
      <c r="R52" s="13">
        <v>2804</v>
      </c>
      <c r="S52" s="28"/>
    </row>
    <row r="53" spans="1:21" s="17" customFormat="1" x14ac:dyDescent="0.25">
      <c r="A53" s="29" t="s">
        <v>37</v>
      </c>
      <c r="B53" s="15" t="s">
        <v>38</v>
      </c>
      <c r="C53" s="16"/>
      <c r="D53" s="72">
        <v>1</v>
      </c>
      <c r="E53" s="80"/>
      <c r="F53" s="177"/>
      <c r="G53" s="178"/>
      <c r="H53" s="13"/>
      <c r="I53" s="13">
        <v>1</v>
      </c>
      <c r="J53" s="80"/>
      <c r="K53" s="178"/>
      <c r="L53" s="13">
        <v>1</v>
      </c>
      <c r="M53" s="13"/>
      <c r="N53" s="13"/>
      <c r="O53" s="80"/>
      <c r="P53" s="192">
        <v>1</v>
      </c>
      <c r="Q53" s="147" t="s">
        <v>1005</v>
      </c>
      <c r="R53" s="13">
        <v>2805</v>
      </c>
      <c r="S53" s="28"/>
      <c r="T53" s="48"/>
      <c r="U53" s="48"/>
    </row>
    <row r="54" spans="1:21" s="17" customFormat="1" x14ac:dyDescent="0.25">
      <c r="A54" s="29" t="s">
        <v>39</v>
      </c>
      <c r="B54" s="15" t="s">
        <v>40</v>
      </c>
      <c r="C54" s="16"/>
      <c r="D54" s="72">
        <v>1</v>
      </c>
      <c r="E54" s="80"/>
      <c r="F54" s="177"/>
      <c r="G54" s="178"/>
      <c r="H54" s="13"/>
      <c r="I54" s="13"/>
      <c r="J54" s="80"/>
      <c r="K54" s="178"/>
      <c r="L54" s="13"/>
      <c r="M54" s="13"/>
      <c r="N54" s="13"/>
      <c r="O54" s="80">
        <v>1</v>
      </c>
      <c r="P54" s="177"/>
      <c r="Q54" s="156" t="s">
        <v>1270</v>
      </c>
      <c r="R54" s="13">
        <v>2806</v>
      </c>
      <c r="S54" s="28"/>
      <c r="T54" s="48"/>
      <c r="U54" s="48"/>
    </row>
    <row r="55" spans="1:21" s="17" customFormat="1" x14ac:dyDescent="0.25">
      <c r="A55" s="29" t="s">
        <v>41</v>
      </c>
      <c r="B55" s="15" t="s">
        <v>42</v>
      </c>
      <c r="C55" s="16"/>
      <c r="D55" s="72">
        <v>1</v>
      </c>
      <c r="E55" s="80"/>
      <c r="F55" s="177"/>
      <c r="G55" s="178"/>
      <c r="H55" s="13"/>
      <c r="I55" s="13"/>
      <c r="J55" s="80">
        <v>1</v>
      </c>
      <c r="K55" s="178"/>
      <c r="L55" s="13"/>
      <c r="M55" s="13"/>
      <c r="N55" s="13"/>
      <c r="O55" s="80"/>
      <c r="P55" s="177"/>
      <c r="Q55" s="147" t="s">
        <v>1006</v>
      </c>
      <c r="R55" s="13">
        <v>2807</v>
      </c>
      <c r="S55" s="28"/>
      <c r="T55" s="48"/>
      <c r="U55" s="48"/>
    </row>
    <row r="56" spans="1:21" s="17" customFormat="1" ht="32.25" customHeight="1" x14ac:dyDescent="0.25">
      <c r="A56" s="246" t="s">
        <v>43</v>
      </c>
      <c r="B56" s="257" t="s">
        <v>1009</v>
      </c>
      <c r="C56" s="16">
        <v>534</v>
      </c>
      <c r="D56" s="238">
        <v>1</v>
      </c>
      <c r="E56" s="80"/>
      <c r="F56" s="177"/>
      <c r="G56" s="178"/>
      <c r="H56" s="13"/>
      <c r="I56" s="13">
        <v>1</v>
      </c>
      <c r="J56" s="80"/>
      <c r="K56" s="178"/>
      <c r="L56" s="13">
        <v>1</v>
      </c>
      <c r="M56" s="13"/>
      <c r="N56" s="13"/>
      <c r="O56" s="80"/>
      <c r="P56" s="177"/>
      <c r="Q56" s="147" t="s">
        <v>1007</v>
      </c>
      <c r="R56" s="13">
        <v>2808</v>
      </c>
      <c r="S56" s="28"/>
      <c r="T56" s="48"/>
      <c r="U56" s="48"/>
    </row>
    <row r="57" spans="1:21" s="17" customFormat="1" ht="32.25" customHeight="1" x14ac:dyDescent="0.25">
      <c r="A57" s="247"/>
      <c r="B57" s="258"/>
      <c r="C57" s="16">
        <v>550</v>
      </c>
      <c r="D57" s="245"/>
      <c r="E57" s="80"/>
      <c r="F57" s="177"/>
      <c r="G57" s="178">
        <v>1</v>
      </c>
      <c r="H57" s="13"/>
      <c r="I57" s="13"/>
      <c r="J57" s="80"/>
      <c r="K57" s="178"/>
      <c r="L57" s="13">
        <v>1</v>
      </c>
      <c r="M57" s="13"/>
      <c r="N57" s="13"/>
      <c r="O57" s="80"/>
      <c r="P57" s="177"/>
      <c r="Q57" s="147" t="s">
        <v>1008</v>
      </c>
      <c r="R57" s="13"/>
      <c r="S57" s="28"/>
      <c r="T57" s="48"/>
      <c r="U57" s="48"/>
    </row>
    <row r="58" spans="1:21" s="17" customFormat="1" ht="32.25" customHeight="1" x14ac:dyDescent="0.25">
      <c r="A58" s="248"/>
      <c r="B58" s="259"/>
      <c r="C58" s="16">
        <v>548</v>
      </c>
      <c r="D58" s="239"/>
      <c r="E58" s="80"/>
      <c r="F58" s="177"/>
      <c r="G58" s="178"/>
      <c r="H58" s="13"/>
      <c r="I58" s="13">
        <v>1</v>
      </c>
      <c r="J58" s="80"/>
      <c r="K58" s="178"/>
      <c r="L58" s="13">
        <v>1</v>
      </c>
      <c r="M58" s="13"/>
      <c r="N58" s="13"/>
      <c r="O58" s="80"/>
      <c r="P58" s="192">
        <v>1</v>
      </c>
      <c r="Q58" s="147" t="s">
        <v>1000</v>
      </c>
      <c r="R58" s="13"/>
      <c r="S58" s="28"/>
      <c r="T58" s="48"/>
      <c r="U58" s="48"/>
    </row>
    <row r="59" spans="1:21" s="17" customFormat="1" ht="46.9" customHeight="1" x14ac:dyDescent="0.25">
      <c r="A59" s="246" t="s">
        <v>44</v>
      </c>
      <c r="B59" s="257" t="s">
        <v>45</v>
      </c>
      <c r="C59" s="16" t="s">
        <v>1001</v>
      </c>
      <c r="D59" s="238">
        <v>1</v>
      </c>
      <c r="E59" s="80">
        <v>1</v>
      </c>
      <c r="F59" s="177"/>
      <c r="G59" s="178"/>
      <c r="H59" s="13">
        <v>1</v>
      </c>
      <c r="I59" s="13"/>
      <c r="J59" s="80"/>
      <c r="K59" s="178"/>
      <c r="L59" s="13"/>
      <c r="M59" s="13">
        <v>1</v>
      </c>
      <c r="N59" s="13"/>
      <c r="O59" s="80"/>
      <c r="P59" s="177"/>
      <c r="Q59" s="147" t="s">
        <v>1275</v>
      </c>
      <c r="R59" s="226">
        <v>2809</v>
      </c>
      <c r="S59" s="28" t="s">
        <v>1189</v>
      </c>
      <c r="T59" s="48"/>
      <c r="U59" s="48"/>
    </row>
    <row r="60" spans="1:21" s="17" customFormat="1" ht="33" customHeight="1" x14ac:dyDescent="0.25">
      <c r="A60" s="247"/>
      <c r="B60" s="258"/>
      <c r="C60" s="16" t="s">
        <v>963</v>
      </c>
      <c r="D60" s="245"/>
      <c r="E60" s="80"/>
      <c r="F60" s="177"/>
      <c r="G60" s="178"/>
      <c r="H60" s="13">
        <v>1</v>
      </c>
      <c r="I60" s="13"/>
      <c r="J60" s="80"/>
      <c r="K60" s="178">
        <v>1</v>
      </c>
      <c r="L60" s="13"/>
      <c r="M60" s="13"/>
      <c r="N60" s="13"/>
      <c r="O60" s="80"/>
      <c r="P60" s="177"/>
      <c r="Q60" s="147"/>
      <c r="R60" s="227"/>
      <c r="S60" s="28"/>
      <c r="T60" s="48"/>
      <c r="U60" s="48"/>
    </row>
    <row r="61" spans="1:21" s="17" customFormat="1" ht="36.75" customHeight="1" x14ac:dyDescent="0.25">
      <c r="A61" s="248"/>
      <c r="B61" s="259"/>
      <c r="C61" s="16">
        <v>705</v>
      </c>
      <c r="D61" s="239"/>
      <c r="E61" s="80"/>
      <c r="F61" s="177"/>
      <c r="G61" s="178"/>
      <c r="H61" s="13"/>
      <c r="I61" s="13">
        <v>1</v>
      </c>
      <c r="J61" s="80"/>
      <c r="K61" s="178">
        <v>1</v>
      </c>
      <c r="L61" s="13"/>
      <c r="M61" s="13"/>
      <c r="N61" s="13"/>
      <c r="O61" s="80"/>
      <c r="P61" s="177"/>
      <c r="Q61" s="147" t="s">
        <v>1010</v>
      </c>
      <c r="R61" s="13">
        <v>3705</v>
      </c>
      <c r="S61" s="28"/>
      <c r="T61" s="48"/>
      <c r="U61" s="48"/>
    </row>
    <row r="62" spans="1:21" s="17" customFormat="1" x14ac:dyDescent="0.25">
      <c r="A62" s="29" t="s">
        <v>46</v>
      </c>
      <c r="B62" s="15" t="s">
        <v>47</v>
      </c>
      <c r="C62" s="16"/>
      <c r="D62" s="72">
        <v>1</v>
      </c>
      <c r="E62" s="80"/>
      <c r="F62" s="177"/>
      <c r="G62" s="178"/>
      <c r="H62" s="13">
        <v>1</v>
      </c>
      <c r="I62" s="13"/>
      <c r="J62" s="80"/>
      <c r="K62" s="178">
        <v>1</v>
      </c>
      <c r="L62" s="13"/>
      <c r="M62" s="13"/>
      <c r="N62" s="13"/>
      <c r="O62" s="80"/>
      <c r="P62" s="177"/>
      <c r="Q62" s="147"/>
      <c r="R62" s="13">
        <v>2810</v>
      </c>
      <c r="S62" s="28"/>
      <c r="T62" s="48"/>
      <c r="U62" s="48"/>
    </row>
    <row r="63" spans="1:21" s="17" customFormat="1" x14ac:dyDescent="0.25">
      <c r="A63" s="246" t="s">
        <v>48</v>
      </c>
      <c r="B63" s="257" t="s">
        <v>49</v>
      </c>
      <c r="C63" s="16" t="s">
        <v>1011</v>
      </c>
      <c r="D63" s="238">
        <v>1</v>
      </c>
      <c r="E63" s="80"/>
      <c r="F63" s="177"/>
      <c r="G63" s="178"/>
      <c r="H63" s="13">
        <v>1</v>
      </c>
      <c r="I63" s="13"/>
      <c r="J63" s="80"/>
      <c r="K63" s="178"/>
      <c r="L63" s="13">
        <v>1</v>
      </c>
      <c r="M63" s="13"/>
      <c r="N63" s="13"/>
      <c r="O63" s="80"/>
      <c r="P63" s="192">
        <v>1</v>
      </c>
      <c r="Q63" s="147" t="s">
        <v>1012</v>
      </c>
      <c r="R63" s="13">
        <v>2811</v>
      </c>
      <c r="S63" s="28"/>
      <c r="T63" s="48"/>
      <c r="U63" s="48"/>
    </row>
    <row r="64" spans="1:21" s="17" customFormat="1" x14ac:dyDescent="0.25">
      <c r="A64" s="248"/>
      <c r="B64" s="259"/>
      <c r="C64" s="16">
        <v>530</v>
      </c>
      <c r="D64" s="239"/>
      <c r="E64" s="80"/>
      <c r="F64" s="177"/>
      <c r="G64" s="178"/>
      <c r="H64" s="13">
        <v>1</v>
      </c>
      <c r="I64" s="13"/>
      <c r="J64" s="80"/>
      <c r="K64" s="178">
        <v>1</v>
      </c>
      <c r="L64" s="13"/>
      <c r="M64" s="13"/>
      <c r="N64" s="13"/>
      <c r="O64" s="80"/>
      <c r="P64" s="177"/>
      <c r="Q64" s="147"/>
      <c r="R64" s="13"/>
      <c r="S64" s="28"/>
      <c r="T64" s="48"/>
      <c r="U64" s="48"/>
    </row>
    <row r="65" spans="1:21" s="17" customFormat="1" x14ac:dyDescent="0.25">
      <c r="A65" s="29" t="s">
        <v>50</v>
      </c>
      <c r="B65" s="15" t="s">
        <v>51</v>
      </c>
      <c r="C65" s="16"/>
      <c r="D65" s="72">
        <v>1</v>
      </c>
      <c r="E65" s="80"/>
      <c r="F65" s="177"/>
      <c r="G65" s="178"/>
      <c r="H65" s="13">
        <v>1</v>
      </c>
      <c r="I65" s="13"/>
      <c r="J65" s="80"/>
      <c r="K65" s="178">
        <v>1</v>
      </c>
      <c r="L65" s="13"/>
      <c r="M65" s="13"/>
      <c r="N65" s="13"/>
      <c r="O65" s="80"/>
      <c r="P65" s="177"/>
      <c r="Q65" s="147"/>
      <c r="R65" s="13">
        <v>2812</v>
      </c>
      <c r="S65" s="28"/>
      <c r="T65" s="48"/>
      <c r="U65" s="48"/>
    </row>
    <row r="66" spans="1:21" s="17" customFormat="1" x14ac:dyDescent="0.25">
      <c r="A66" s="29" t="s">
        <v>52</v>
      </c>
      <c r="B66" s="15" t="s">
        <v>53</v>
      </c>
      <c r="C66" s="16"/>
      <c r="D66" s="72">
        <v>1</v>
      </c>
      <c r="E66" s="80"/>
      <c r="F66" s="177"/>
      <c r="G66" s="178"/>
      <c r="H66" s="13">
        <v>1</v>
      </c>
      <c r="I66" s="13"/>
      <c r="J66" s="80"/>
      <c r="K66" s="178">
        <v>1</v>
      </c>
      <c r="L66" s="13"/>
      <c r="M66" s="13"/>
      <c r="N66" s="13"/>
      <c r="O66" s="80"/>
      <c r="P66" s="177"/>
      <c r="Q66" s="147"/>
      <c r="R66" s="13">
        <v>2813</v>
      </c>
      <c r="S66" s="28"/>
      <c r="T66" s="48"/>
      <c r="U66" s="48"/>
    </row>
    <row r="67" spans="1:21" s="17" customFormat="1" x14ac:dyDescent="0.25">
      <c r="A67" s="246" t="s">
        <v>54</v>
      </c>
      <c r="B67" s="257" t="s">
        <v>55</v>
      </c>
      <c r="C67" s="16" t="s">
        <v>1013</v>
      </c>
      <c r="D67" s="238">
        <v>1</v>
      </c>
      <c r="E67" s="80"/>
      <c r="F67" s="177"/>
      <c r="G67" s="178"/>
      <c r="H67" s="13">
        <v>1</v>
      </c>
      <c r="I67" s="13"/>
      <c r="J67" s="80"/>
      <c r="K67" s="178">
        <v>1</v>
      </c>
      <c r="L67" s="13"/>
      <c r="M67" s="311"/>
      <c r="N67" s="312"/>
      <c r="O67" s="80"/>
      <c r="P67" s="177"/>
      <c r="Q67" s="262" t="s">
        <v>939</v>
      </c>
      <c r="R67" s="226">
        <v>2814</v>
      </c>
      <c r="S67" s="28"/>
      <c r="T67" s="48"/>
      <c r="U67" s="48"/>
    </row>
    <row r="68" spans="1:21" s="17" customFormat="1" x14ac:dyDescent="0.25">
      <c r="A68" s="247"/>
      <c r="B68" s="258"/>
      <c r="C68" s="16" t="s">
        <v>1001</v>
      </c>
      <c r="D68" s="245"/>
      <c r="E68" s="80"/>
      <c r="F68" s="177"/>
      <c r="G68" s="178"/>
      <c r="H68" s="178">
        <v>1</v>
      </c>
      <c r="I68" s="13"/>
      <c r="J68" s="80"/>
      <c r="K68" s="178">
        <v>1</v>
      </c>
      <c r="L68" s="13"/>
      <c r="M68" s="313"/>
      <c r="N68" s="314"/>
      <c r="O68" s="80"/>
      <c r="P68" s="177"/>
      <c r="Q68" s="264"/>
      <c r="R68" s="228"/>
      <c r="S68" s="28"/>
      <c r="T68" s="48"/>
      <c r="U68" s="48"/>
    </row>
    <row r="69" spans="1:21" s="17" customFormat="1" x14ac:dyDescent="0.25">
      <c r="A69" s="247"/>
      <c r="B69" s="258"/>
      <c r="C69" s="16" t="s">
        <v>963</v>
      </c>
      <c r="D69" s="245"/>
      <c r="E69" s="80"/>
      <c r="F69" s="177"/>
      <c r="G69" s="178"/>
      <c r="H69" s="178">
        <v>1</v>
      </c>
      <c r="I69" s="13"/>
      <c r="J69" s="80"/>
      <c r="K69" s="178">
        <v>1</v>
      </c>
      <c r="L69" s="13"/>
      <c r="M69" s="313"/>
      <c r="N69" s="315"/>
      <c r="O69" s="316"/>
      <c r="P69" s="177"/>
      <c r="Q69" s="264"/>
      <c r="R69" s="228"/>
      <c r="S69" s="28"/>
      <c r="T69" s="48"/>
      <c r="U69" s="48"/>
    </row>
    <row r="70" spans="1:21" s="17" customFormat="1" x14ac:dyDescent="0.25">
      <c r="A70" s="247"/>
      <c r="B70" s="258"/>
      <c r="C70" s="16" t="s">
        <v>964</v>
      </c>
      <c r="D70" s="245"/>
      <c r="E70" s="80"/>
      <c r="F70" s="177"/>
      <c r="G70" s="178"/>
      <c r="H70" s="178">
        <v>1</v>
      </c>
      <c r="I70" s="13"/>
      <c r="J70" s="80"/>
      <c r="K70" s="178">
        <v>1</v>
      </c>
      <c r="L70" s="13"/>
      <c r="M70" s="313"/>
      <c r="N70" s="314"/>
      <c r="O70" s="80"/>
      <c r="P70" s="177"/>
      <c r="Q70" s="264"/>
      <c r="R70" s="228"/>
      <c r="S70" s="28"/>
      <c r="T70" s="48"/>
      <c r="U70" s="48"/>
    </row>
    <row r="71" spans="1:21" s="17" customFormat="1" x14ac:dyDescent="0.25">
      <c r="A71" s="248"/>
      <c r="B71" s="259"/>
      <c r="C71" s="16" t="s">
        <v>965</v>
      </c>
      <c r="D71" s="239"/>
      <c r="E71" s="80"/>
      <c r="F71" s="177"/>
      <c r="G71" s="178"/>
      <c r="H71" s="178">
        <v>1</v>
      </c>
      <c r="I71" s="13"/>
      <c r="J71" s="80"/>
      <c r="K71" s="178">
        <v>1</v>
      </c>
      <c r="L71" s="13"/>
      <c r="M71" s="313"/>
      <c r="N71" s="314"/>
      <c r="O71" s="80"/>
      <c r="P71" s="177"/>
      <c r="Q71" s="263"/>
      <c r="R71" s="227"/>
      <c r="S71" s="28"/>
      <c r="T71" s="48"/>
      <c r="U71" s="48"/>
    </row>
    <row r="72" spans="1:21" s="17" customFormat="1" x14ac:dyDescent="0.25">
      <c r="A72" s="246" t="s">
        <v>56</v>
      </c>
      <c r="B72" s="257" t="s">
        <v>57</v>
      </c>
      <c r="C72" s="16" t="s">
        <v>1001</v>
      </c>
      <c r="D72" s="238">
        <v>1</v>
      </c>
      <c r="E72" s="80"/>
      <c r="F72" s="177"/>
      <c r="G72" s="178"/>
      <c r="H72" s="13">
        <v>1</v>
      </c>
      <c r="I72" s="13"/>
      <c r="J72" s="80"/>
      <c r="K72" s="178">
        <v>1</v>
      </c>
      <c r="L72" s="13"/>
      <c r="M72" s="13"/>
      <c r="N72" s="13"/>
      <c r="O72" s="80"/>
      <c r="P72" s="193"/>
      <c r="Q72" s="262" t="s">
        <v>1236</v>
      </c>
      <c r="R72" s="13">
        <v>2815</v>
      </c>
      <c r="S72" s="28"/>
      <c r="T72" s="48"/>
      <c r="U72" s="48"/>
    </row>
    <row r="73" spans="1:21" s="17" customFormat="1" x14ac:dyDescent="0.25">
      <c r="A73" s="248"/>
      <c r="B73" s="259"/>
      <c r="C73" s="16" t="s">
        <v>963</v>
      </c>
      <c r="D73" s="239"/>
      <c r="E73" s="80"/>
      <c r="F73" s="177"/>
      <c r="G73" s="178"/>
      <c r="H73" s="13">
        <v>1</v>
      </c>
      <c r="I73" s="13"/>
      <c r="J73" s="80"/>
      <c r="K73" s="178">
        <v>1</v>
      </c>
      <c r="L73" s="13"/>
      <c r="M73" s="13"/>
      <c r="N73" s="13"/>
      <c r="O73" s="80"/>
      <c r="P73" s="193"/>
      <c r="Q73" s="263"/>
      <c r="R73" s="13"/>
      <c r="S73" s="28"/>
      <c r="T73" s="48"/>
      <c r="U73" s="48"/>
    </row>
    <row r="74" spans="1:21" s="17" customFormat="1" x14ac:dyDescent="0.25">
      <c r="A74" s="246" t="s">
        <v>58</v>
      </c>
      <c r="B74" s="257" t="s">
        <v>59</v>
      </c>
      <c r="C74" s="16" t="s">
        <v>1014</v>
      </c>
      <c r="D74" s="238">
        <v>1</v>
      </c>
      <c r="E74" s="80"/>
      <c r="F74" s="177"/>
      <c r="G74" s="178"/>
      <c r="H74" s="13">
        <v>1</v>
      </c>
      <c r="I74" s="13"/>
      <c r="J74" s="80"/>
      <c r="K74" s="178"/>
      <c r="L74" s="13">
        <v>1</v>
      </c>
      <c r="M74" s="13"/>
      <c r="N74" s="13"/>
      <c r="O74" s="80"/>
      <c r="P74" s="192">
        <v>1</v>
      </c>
      <c r="Q74" s="168" t="s">
        <v>1284</v>
      </c>
      <c r="R74" s="226">
        <v>2816</v>
      </c>
      <c r="S74" s="28"/>
      <c r="T74" s="48"/>
      <c r="U74" s="48"/>
    </row>
    <row r="75" spans="1:21" s="17" customFormat="1" x14ac:dyDescent="0.25">
      <c r="A75" s="247"/>
      <c r="B75" s="258"/>
      <c r="C75" s="16" t="s">
        <v>1015</v>
      </c>
      <c r="D75" s="245"/>
      <c r="E75" s="80"/>
      <c r="F75" s="177"/>
      <c r="G75" s="178"/>
      <c r="H75" s="13">
        <v>1</v>
      </c>
      <c r="I75" s="13"/>
      <c r="J75" s="80"/>
      <c r="K75" s="178"/>
      <c r="L75" s="13">
        <v>1</v>
      </c>
      <c r="M75" s="13"/>
      <c r="N75" s="13"/>
      <c r="O75" s="80"/>
      <c r="P75" s="177"/>
      <c r="Q75" s="147"/>
      <c r="R75" s="228"/>
      <c r="S75" s="28"/>
      <c r="T75" s="48"/>
      <c r="U75" s="48"/>
    </row>
    <row r="76" spans="1:21" s="17" customFormat="1" x14ac:dyDescent="0.25">
      <c r="A76" s="247"/>
      <c r="B76" s="258"/>
      <c r="C76" s="16" t="s">
        <v>1016</v>
      </c>
      <c r="D76" s="245"/>
      <c r="E76" s="80"/>
      <c r="F76" s="177"/>
      <c r="G76" s="178"/>
      <c r="H76" s="13">
        <v>1</v>
      </c>
      <c r="I76" s="13"/>
      <c r="J76" s="80"/>
      <c r="K76" s="178"/>
      <c r="L76" s="13">
        <v>1</v>
      </c>
      <c r="M76" s="13"/>
      <c r="N76" s="13"/>
      <c r="O76" s="80"/>
      <c r="P76" s="192">
        <v>1</v>
      </c>
      <c r="Q76" s="179" t="s">
        <v>1237</v>
      </c>
      <c r="R76" s="228"/>
      <c r="S76" s="28"/>
      <c r="T76" s="48"/>
      <c r="U76" s="48"/>
    </row>
    <row r="77" spans="1:21" s="17" customFormat="1" x14ac:dyDescent="0.25">
      <c r="A77" s="247"/>
      <c r="B77" s="258"/>
      <c r="C77" s="16" t="s">
        <v>1017</v>
      </c>
      <c r="D77" s="245"/>
      <c r="E77" s="80"/>
      <c r="F77" s="177"/>
      <c r="G77" s="178"/>
      <c r="H77" s="13">
        <v>1</v>
      </c>
      <c r="I77" s="13"/>
      <c r="J77" s="80"/>
      <c r="K77" s="13">
        <v>1</v>
      </c>
      <c r="L77" s="13"/>
      <c r="M77" s="13"/>
      <c r="N77" s="13"/>
      <c r="O77" s="80"/>
      <c r="P77" s="177"/>
      <c r="Q77" s="179"/>
      <c r="R77" s="228"/>
      <c r="S77" s="28"/>
      <c r="T77" s="48"/>
      <c r="U77" s="48"/>
    </row>
    <row r="78" spans="1:21" s="17" customFormat="1" x14ac:dyDescent="0.25">
      <c r="A78" s="247"/>
      <c r="B78" s="258"/>
      <c r="C78" s="16" t="s">
        <v>1018</v>
      </c>
      <c r="D78" s="245"/>
      <c r="E78" s="80"/>
      <c r="F78" s="177"/>
      <c r="G78" s="178"/>
      <c r="H78" s="13">
        <v>1</v>
      </c>
      <c r="I78" s="13"/>
      <c r="J78" s="80"/>
      <c r="K78" s="13">
        <v>1</v>
      </c>
      <c r="L78" s="13"/>
      <c r="M78" s="13"/>
      <c r="N78" s="13"/>
      <c r="O78" s="80"/>
      <c r="P78" s="177"/>
      <c r="Q78" s="147"/>
      <c r="R78" s="228"/>
      <c r="S78" s="28"/>
      <c r="T78" s="48"/>
      <c r="U78" s="48"/>
    </row>
    <row r="79" spans="1:21" s="17" customFormat="1" x14ac:dyDescent="0.25">
      <c r="A79" s="248"/>
      <c r="B79" s="259"/>
      <c r="C79" s="16" t="s">
        <v>1019</v>
      </c>
      <c r="D79" s="239"/>
      <c r="E79" s="80"/>
      <c r="F79" s="177"/>
      <c r="G79" s="178"/>
      <c r="H79" s="13">
        <v>1</v>
      </c>
      <c r="I79" s="13"/>
      <c r="J79" s="80"/>
      <c r="K79" s="13">
        <v>1</v>
      </c>
      <c r="L79" s="13"/>
      <c r="M79" s="13"/>
      <c r="N79" s="13"/>
      <c r="O79" s="80"/>
      <c r="P79" s="177"/>
      <c r="Q79" s="147"/>
      <c r="R79" s="227"/>
      <c r="S79" s="28"/>
      <c r="T79" s="48"/>
      <c r="U79" s="48"/>
    </row>
    <row r="80" spans="1:21" s="17" customFormat="1" x14ac:dyDescent="0.25">
      <c r="A80" s="246" t="s">
        <v>60</v>
      </c>
      <c r="B80" s="257" t="s">
        <v>61</v>
      </c>
      <c r="C80" s="16">
        <v>478</v>
      </c>
      <c r="D80" s="238">
        <v>1</v>
      </c>
      <c r="E80" s="80"/>
      <c r="F80" s="177"/>
      <c r="G80" s="178"/>
      <c r="H80" s="13">
        <v>1</v>
      </c>
      <c r="I80" s="13"/>
      <c r="J80" s="80"/>
      <c r="K80" s="178">
        <v>1</v>
      </c>
      <c r="L80" s="13"/>
      <c r="M80" s="13"/>
      <c r="N80" s="13"/>
      <c r="O80" s="80"/>
      <c r="P80" s="177"/>
      <c r="Q80" s="147" t="s">
        <v>939</v>
      </c>
      <c r="R80" s="13">
        <v>2817</v>
      </c>
      <c r="S80" s="28"/>
      <c r="T80" s="48"/>
      <c r="U80" s="48"/>
    </row>
    <row r="81" spans="1:21" s="17" customFormat="1" x14ac:dyDescent="0.25">
      <c r="A81" s="248"/>
      <c r="B81" s="259"/>
      <c r="C81" s="16">
        <v>474</v>
      </c>
      <c r="D81" s="239"/>
      <c r="E81" s="80"/>
      <c r="F81" s="177"/>
      <c r="G81" s="178"/>
      <c r="H81" s="13">
        <v>1</v>
      </c>
      <c r="I81" s="13"/>
      <c r="J81" s="80"/>
      <c r="K81" s="178">
        <v>1</v>
      </c>
      <c r="L81" s="13"/>
      <c r="M81" s="13"/>
      <c r="N81" s="13"/>
      <c r="O81" s="80"/>
      <c r="P81" s="177"/>
      <c r="Q81" s="179" t="s">
        <v>1203</v>
      </c>
      <c r="R81" s="13"/>
      <c r="S81" s="28"/>
      <c r="T81" s="48"/>
      <c r="U81" s="48"/>
    </row>
    <row r="82" spans="1:21" x14ac:dyDescent="0.25">
      <c r="A82" s="235" t="s">
        <v>62</v>
      </c>
      <c r="B82" s="260" t="s">
        <v>63</v>
      </c>
      <c r="C82" s="12">
        <v>468</v>
      </c>
      <c r="D82" s="73">
        <v>1</v>
      </c>
      <c r="H82" s="176">
        <v>1</v>
      </c>
      <c r="K82" s="175">
        <v>1</v>
      </c>
      <c r="Q82" s="156"/>
      <c r="R82" s="13">
        <v>2818</v>
      </c>
      <c r="S82" s="28"/>
    </row>
    <row r="83" spans="1:21" x14ac:dyDescent="0.25">
      <c r="A83" s="237"/>
      <c r="B83" s="261"/>
      <c r="C83" s="12" t="s">
        <v>1020</v>
      </c>
      <c r="D83" s="73"/>
      <c r="H83" s="176">
        <v>1</v>
      </c>
      <c r="L83" s="176">
        <v>1</v>
      </c>
      <c r="Q83" s="156"/>
      <c r="R83" s="13"/>
      <c r="S83" s="28"/>
    </row>
    <row r="84" spans="1:21" x14ac:dyDescent="0.25">
      <c r="A84" s="2" t="s">
        <v>64</v>
      </c>
      <c r="B84" s="6" t="s">
        <v>65</v>
      </c>
      <c r="C84" s="12"/>
      <c r="D84" s="73">
        <v>1</v>
      </c>
      <c r="H84" s="176">
        <v>1</v>
      </c>
      <c r="K84" s="175">
        <v>1</v>
      </c>
      <c r="Q84" s="156"/>
      <c r="R84" s="13">
        <v>2819</v>
      </c>
      <c r="S84" s="28"/>
    </row>
    <row r="85" spans="1:21" x14ac:dyDescent="0.25">
      <c r="A85" s="2" t="s">
        <v>66</v>
      </c>
      <c r="B85" s="6" t="s">
        <v>67</v>
      </c>
      <c r="C85" s="12"/>
      <c r="D85" s="73">
        <v>1</v>
      </c>
      <c r="E85" s="174">
        <v>1</v>
      </c>
      <c r="J85" s="174">
        <v>1</v>
      </c>
      <c r="P85" s="127">
        <v>0</v>
      </c>
      <c r="Q85" s="156" t="s">
        <v>894</v>
      </c>
      <c r="R85" s="13"/>
      <c r="S85" s="28">
        <v>2820</v>
      </c>
    </row>
    <row r="86" spans="1:21" x14ac:dyDescent="0.25">
      <c r="A86" s="235" t="s">
        <v>68</v>
      </c>
      <c r="B86" s="260" t="s">
        <v>69</v>
      </c>
      <c r="C86" s="12" t="s">
        <v>1021</v>
      </c>
      <c r="D86" s="240">
        <v>1</v>
      </c>
      <c r="I86" s="176">
        <v>1</v>
      </c>
      <c r="K86" s="175">
        <v>1</v>
      </c>
      <c r="Q86" s="249" t="s">
        <v>939</v>
      </c>
      <c r="R86" s="226">
        <v>2821</v>
      </c>
      <c r="S86" s="28"/>
    </row>
    <row r="87" spans="1:21" x14ac:dyDescent="0.25">
      <c r="A87" s="236"/>
      <c r="B87" s="270"/>
      <c r="C87" s="12" t="s">
        <v>1001</v>
      </c>
      <c r="D87" s="241"/>
      <c r="H87" s="176">
        <v>1</v>
      </c>
      <c r="K87" s="175">
        <v>1</v>
      </c>
      <c r="Q87" s="250"/>
      <c r="R87" s="228"/>
      <c r="S87" s="28"/>
    </row>
    <row r="88" spans="1:21" x14ac:dyDescent="0.25">
      <c r="A88" s="236"/>
      <c r="B88" s="270"/>
      <c r="C88" s="12" t="s">
        <v>963</v>
      </c>
      <c r="D88" s="241"/>
      <c r="H88" s="176">
        <v>1</v>
      </c>
      <c r="K88" s="175">
        <v>1</v>
      </c>
      <c r="Q88" s="250"/>
      <c r="R88" s="228"/>
      <c r="S88" s="28"/>
    </row>
    <row r="89" spans="1:21" x14ac:dyDescent="0.25">
      <c r="A89" s="237"/>
      <c r="B89" s="261"/>
      <c r="C89" s="12" t="s">
        <v>964</v>
      </c>
      <c r="D89" s="242"/>
      <c r="H89" s="176">
        <v>1</v>
      </c>
      <c r="K89" s="175">
        <v>1</v>
      </c>
      <c r="P89" s="193"/>
      <c r="Q89" s="251"/>
      <c r="R89" s="227"/>
      <c r="S89" s="28"/>
    </row>
    <row r="90" spans="1:21" s="17" customFormat="1" x14ac:dyDescent="0.25">
      <c r="A90" s="246" t="s">
        <v>70</v>
      </c>
      <c r="B90" s="257" t="s">
        <v>71</v>
      </c>
      <c r="C90" s="16" t="s">
        <v>1022</v>
      </c>
      <c r="D90" s="238">
        <v>1</v>
      </c>
      <c r="E90" s="80"/>
      <c r="F90" s="177"/>
      <c r="G90" s="178"/>
      <c r="H90" s="13">
        <v>1</v>
      </c>
      <c r="I90" s="13"/>
      <c r="J90" s="80"/>
      <c r="K90" s="178"/>
      <c r="L90" s="13"/>
      <c r="M90" s="13">
        <v>1</v>
      </c>
      <c r="N90" s="13"/>
      <c r="O90" s="80"/>
      <c r="P90" s="177"/>
      <c r="Q90" s="147"/>
      <c r="R90" s="226">
        <v>2822</v>
      </c>
      <c r="S90" s="28" t="s">
        <v>1189</v>
      </c>
      <c r="T90" s="48"/>
      <c r="U90" s="48"/>
    </row>
    <row r="91" spans="1:21" s="17" customFormat="1" x14ac:dyDescent="0.25">
      <c r="A91" s="247"/>
      <c r="B91" s="258"/>
      <c r="C91" s="16" t="s">
        <v>1023</v>
      </c>
      <c r="D91" s="245"/>
      <c r="E91" s="80"/>
      <c r="F91" s="177"/>
      <c r="G91" s="178"/>
      <c r="H91" s="13">
        <v>1</v>
      </c>
      <c r="I91" s="13"/>
      <c r="J91" s="80"/>
      <c r="K91" s="178"/>
      <c r="L91" s="13">
        <v>1</v>
      </c>
      <c r="M91" s="13"/>
      <c r="N91" s="13"/>
      <c r="O91" s="80"/>
      <c r="P91" s="192">
        <v>1</v>
      </c>
      <c r="Q91" s="147" t="s">
        <v>958</v>
      </c>
      <c r="R91" s="228"/>
      <c r="S91" s="28"/>
      <c r="T91" s="48"/>
      <c r="U91" s="48"/>
    </row>
    <row r="92" spans="1:21" s="17" customFormat="1" x14ac:dyDescent="0.25">
      <c r="A92" s="247"/>
      <c r="B92" s="258"/>
      <c r="C92" s="16" t="s">
        <v>1024</v>
      </c>
      <c r="D92" s="245"/>
      <c r="E92" s="80"/>
      <c r="F92" s="177"/>
      <c r="G92" s="178"/>
      <c r="H92" s="13">
        <v>1</v>
      </c>
      <c r="I92" s="13"/>
      <c r="J92" s="80"/>
      <c r="K92" s="178">
        <v>1</v>
      </c>
      <c r="L92" s="13"/>
      <c r="M92" s="13"/>
      <c r="N92" s="13"/>
      <c r="O92" s="80"/>
      <c r="P92" s="177"/>
      <c r="Q92" s="147"/>
      <c r="R92" s="228"/>
      <c r="S92" s="28"/>
      <c r="T92" s="48"/>
      <c r="U92" s="48"/>
    </row>
    <row r="93" spans="1:21" s="17" customFormat="1" ht="30" x14ac:dyDescent="0.25">
      <c r="A93" s="248"/>
      <c r="B93" s="259"/>
      <c r="C93" s="16" t="s">
        <v>1025</v>
      </c>
      <c r="D93" s="239"/>
      <c r="E93" s="80"/>
      <c r="F93" s="177"/>
      <c r="G93" s="178"/>
      <c r="H93" s="13">
        <v>1</v>
      </c>
      <c r="I93" s="13"/>
      <c r="J93" s="80"/>
      <c r="K93" s="178">
        <v>1</v>
      </c>
      <c r="L93" s="13"/>
      <c r="M93" s="13"/>
      <c r="N93" s="13"/>
      <c r="O93" s="80"/>
      <c r="P93" s="177"/>
      <c r="Q93" s="147" t="s">
        <v>1177</v>
      </c>
      <c r="R93" s="227"/>
      <c r="S93" s="28"/>
      <c r="T93" s="48"/>
      <c r="U93" s="48"/>
    </row>
    <row r="94" spans="1:21" s="17" customFormat="1" x14ac:dyDescent="0.25">
      <c r="A94" s="246" t="s">
        <v>72</v>
      </c>
      <c r="B94" s="257" t="s">
        <v>73</v>
      </c>
      <c r="C94" s="16" t="s">
        <v>1026</v>
      </c>
      <c r="D94" s="238">
        <v>1</v>
      </c>
      <c r="E94" s="80"/>
      <c r="F94" s="177"/>
      <c r="G94" s="178"/>
      <c r="H94" s="13">
        <v>1</v>
      </c>
      <c r="I94" s="13"/>
      <c r="J94" s="80"/>
      <c r="K94" s="178">
        <v>1</v>
      </c>
      <c r="L94" s="13"/>
      <c r="M94" s="13"/>
      <c r="N94" s="13"/>
      <c r="O94" s="80"/>
      <c r="P94" s="177"/>
      <c r="Q94" s="168"/>
      <c r="R94" s="226">
        <v>2823</v>
      </c>
      <c r="S94" s="28"/>
      <c r="T94" s="48"/>
      <c r="U94" s="48"/>
    </row>
    <row r="95" spans="1:21" s="17" customFormat="1" ht="30" x14ac:dyDescent="0.25">
      <c r="A95" s="248"/>
      <c r="B95" s="259"/>
      <c r="C95" s="16" t="s">
        <v>1027</v>
      </c>
      <c r="D95" s="239"/>
      <c r="E95" s="80"/>
      <c r="F95" s="177"/>
      <c r="G95" s="178"/>
      <c r="H95" s="13">
        <v>1</v>
      </c>
      <c r="I95" s="13"/>
      <c r="J95" s="80"/>
      <c r="K95" s="178">
        <v>1</v>
      </c>
      <c r="L95" s="13"/>
      <c r="M95" s="13"/>
      <c r="N95" s="13"/>
      <c r="O95" s="80"/>
      <c r="P95" s="177"/>
      <c r="Q95" s="168" t="s">
        <v>1312</v>
      </c>
      <c r="R95" s="227"/>
      <c r="S95" s="28"/>
      <c r="T95" s="48"/>
      <c r="U95" s="48"/>
    </row>
    <row r="96" spans="1:21" s="17" customFormat="1" x14ac:dyDescent="0.25">
      <c r="A96" s="246" t="s">
        <v>74</v>
      </c>
      <c r="B96" s="257" t="s">
        <v>75</v>
      </c>
      <c r="C96" s="16" t="s">
        <v>1028</v>
      </c>
      <c r="D96" s="238">
        <v>1</v>
      </c>
      <c r="E96" s="80"/>
      <c r="F96" s="177"/>
      <c r="G96" s="178"/>
      <c r="H96" s="13"/>
      <c r="I96" s="13">
        <v>1</v>
      </c>
      <c r="J96" s="80"/>
      <c r="K96" s="178">
        <v>1</v>
      </c>
      <c r="L96" s="13"/>
      <c r="M96" s="13"/>
      <c r="N96" s="13"/>
      <c r="O96" s="80"/>
      <c r="P96" s="213"/>
      <c r="Q96" s="262" t="s">
        <v>1305</v>
      </c>
      <c r="R96" s="226">
        <v>2824</v>
      </c>
      <c r="S96" s="28"/>
      <c r="T96" s="48"/>
      <c r="U96" s="48"/>
    </row>
    <row r="97" spans="1:21" s="17" customFormat="1" x14ac:dyDescent="0.25">
      <c r="A97" s="248"/>
      <c r="B97" s="259"/>
      <c r="C97" s="16" t="s">
        <v>1029</v>
      </c>
      <c r="D97" s="239"/>
      <c r="E97" s="80"/>
      <c r="F97" s="177"/>
      <c r="G97" s="178"/>
      <c r="H97" s="13">
        <v>1</v>
      </c>
      <c r="I97" s="13"/>
      <c r="J97" s="80"/>
      <c r="K97" s="178">
        <v>1</v>
      </c>
      <c r="L97" s="13"/>
      <c r="M97" s="13"/>
      <c r="N97" s="13"/>
      <c r="O97" s="80"/>
      <c r="P97" s="213"/>
      <c r="Q97" s="263"/>
      <c r="R97" s="227"/>
      <c r="S97" s="28"/>
      <c r="T97" s="48"/>
      <c r="U97" s="48"/>
    </row>
    <row r="98" spans="1:21" s="17" customFormat="1" ht="24.75" customHeight="1" x14ac:dyDescent="0.25">
      <c r="A98" s="246" t="s">
        <v>76</v>
      </c>
      <c r="B98" s="257" t="s">
        <v>77</v>
      </c>
      <c r="C98" s="16" t="s">
        <v>1030</v>
      </c>
      <c r="D98" s="238">
        <v>1</v>
      </c>
      <c r="E98" s="80"/>
      <c r="F98" s="177"/>
      <c r="G98" s="178"/>
      <c r="H98" s="13">
        <v>1</v>
      </c>
      <c r="I98" s="13"/>
      <c r="J98" s="80"/>
      <c r="K98" s="178">
        <v>1</v>
      </c>
      <c r="L98" s="13"/>
      <c r="M98" s="13"/>
      <c r="N98" s="13"/>
      <c r="O98" s="80"/>
      <c r="P98" s="177"/>
      <c r="Q98" s="262" t="s">
        <v>1035</v>
      </c>
      <c r="R98" s="226">
        <v>2825</v>
      </c>
      <c r="S98" s="28"/>
      <c r="T98" s="48"/>
      <c r="U98" s="48"/>
    </row>
    <row r="99" spans="1:21" s="17" customFormat="1" x14ac:dyDescent="0.25">
      <c r="A99" s="247"/>
      <c r="B99" s="258"/>
      <c r="C99" s="16" t="s">
        <v>1031</v>
      </c>
      <c r="D99" s="245"/>
      <c r="E99" s="80"/>
      <c r="F99" s="177"/>
      <c r="G99" s="178"/>
      <c r="H99" s="13">
        <v>1</v>
      </c>
      <c r="I99" s="13"/>
      <c r="J99" s="80"/>
      <c r="K99" s="178">
        <v>1</v>
      </c>
      <c r="L99" s="13"/>
      <c r="M99" s="13"/>
      <c r="N99" s="13"/>
      <c r="O99" s="80"/>
      <c r="P99" s="177"/>
      <c r="Q99" s="264"/>
      <c r="R99" s="228"/>
      <c r="S99" s="28"/>
      <c r="T99" s="48"/>
      <c r="U99" s="48"/>
    </row>
    <row r="100" spans="1:21" s="17" customFormat="1" x14ac:dyDescent="0.25">
      <c r="A100" s="247"/>
      <c r="B100" s="258"/>
      <c r="C100" s="16" t="s">
        <v>1032</v>
      </c>
      <c r="D100" s="245"/>
      <c r="E100" s="80"/>
      <c r="F100" s="177"/>
      <c r="G100" s="178"/>
      <c r="H100" s="13">
        <v>1</v>
      </c>
      <c r="I100" s="13"/>
      <c r="J100" s="80"/>
      <c r="K100" s="178">
        <v>1</v>
      </c>
      <c r="L100" s="13"/>
      <c r="M100" s="13"/>
      <c r="N100" s="13"/>
      <c r="O100" s="80"/>
      <c r="P100" s="177"/>
      <c r="Q100" s="264"/>
      <c r="R100" s="228"/>
      <c r="S100" s="28"/>
      <c r="T100" s="48"/>
      <c r="U100" s="48"/>
    </row>
    <row r="101" spans="1:21" s="17" customFormat="1" x14ac:dyDescent="0.25">
      <c r="A101" s="247"/>
      <c r="B101" s="258"/>
      <c r="C101" s="16" t="s">
        <v>1033</v>
      </c>
      <c r="D101" s="245"/>
      <c r="E101" s="80"/>
      <c r="F101" s="177"/>
      <c r="G101" s="178"/>
      <c r="H101" s="13">
        <v>1</v>
      </c>
      <c r="I101" s="13"/>
      <c r="J101" s="80"/>
      <c r="K101" s="178">
        <v>1</v>
      </c>
      <c r="L101" s="13"/>
      <c r="M101" s="13"/>
      <c r="N101" s="13"/>
      <c r="O101" s="80"/>
      <c r="P101" s="177"/>
      <c r="Q101" s="264"/>
      <c r="R101" s="228"/>
      <c r="S101" s="28"/>
      <c r="T101" s="48"/>
      <c r="U101" s="48"/>
    </row>
    <row r="102" spans="1:21" s="17" customFormat="1" x14ac:dyDescent="0.25">
      <c r="A102" s="248"/>
      <c r="B102" s="259"/>
      <c r="C102" s="16" t="s">
        <v>1034</v>
      </c>
      <c r="D102" s="239"/>
      <c r="E102" s="80"/>
      <c r="F102" s="177"/>
      <c r="G102" s="178"/>
      <c r="H102" s="13">
        <v>1</v>
      </c>
      <c r="I102" s="13"/>
      <c r="J102" s="80"/>
      <c r="K102" s="178">
        <v>1</v>
      </c>
      <c r="L102" s="13"/>
      <c r="M102" s="13"/>
      <c r="N102" s="13"/>
      <c r="O102" s="80"/>
      <c r="P102" s="177"/>
      <c r="Q102" s="263"/>
      <c r="R102" s="227"/>
      <c r="S102" s="28"/>
      <c r="T102" s="48"/>
      <c r="U102" s="48"/>
    </row>
    <row r="103" spans="1:21" s="17" customFormat="1" ht="24.75" customHeight="1" x14ac:dyDescent="0.25">
      <c r="A103" s="43" t="s">
        <v>78</v>
      </c>
      <c r="B103" s="15" t="s">
        <v>878</v>
      </c>
      <c r="C103" s="16" t="s">
        <v>1036</v>
      </c>
      <c r="D103" s="238">
        <v>1</v>
      </c>
      <c r="E103" s="80"/>
      <c r="F103" s="177"/>
      <c r="G103" s="178"/>
      <c r="H103" s="13">
        <v>1</v>
      </c>
      <c r="I103" s="13"/>
      <c r="J103" s="80"/>
      <c r="K103" s="178">
        <v>1</v>
      </c>
      <c r="L103" s="13"/>
      <c r="M103" s="13"/>
      <c r="N103" s="13"/>
      <c r="O103" s="80"/>
      <c r="P103" s="177"/>
      <c r="Q103" s="147" t="s">
        <v>1201</v>
      </c>
      <c r="R103" s="226">
        <v>2827</v>
      </c>
      <c r="S103" s="28"/>
      <c r="T103" s="48"/>
      <c r="U103" s="48"/>
    </row>
    <row r="104" spans="1:21" s="17" customFormat="1" x14ac:dyDescent="0.25">
      <c r="A104" s="43"/>
      <c r="B104" s="15"/>
      <c r="C104" s="16" t="s">
        <v>1037</v>
      </c>
      <c r="D104" s="245"/>
      <c r="E104" s="80"/>
      <c r="F104" s="177"/>
      <c r="G104" s="178"/>
      <c r="H104" s="13">
        <v>1</v>
      </c>
      <c r="I104" s="13"/>
      <c r="J104" s="80"/>
      <c r="K104" s="178"/>
      <c r="L104" s="13"/>
      <c r="M104" s="13">
        <v>1</v>
      </c>
      <c r="N104" s="13"/>
      <c r="O104" s="80"/>
      <c r="P104" s="192">
        <v>1</v>
      </c>
      <c r="Q104" s="162" t="s">
        <v>1202</v>
      </c>
      <c r="R104" s="227"/>
      <c r="S104" s="28"/>
      <c r="T104" s="48"/>
      <c r="U104" s="48"/>
    </row>
    <row r="105" spans="1:21" s="17" customFormat="1" x14ac:dyDescent="0.25">
      <c r="A105" s="43"/>
      <c r="B105" s="15"/>
      <c r="C105" s="16" t="s">
        <v>1039</v>
      </c>
      <c r="D105" s="245">
        <v>1</v>
      </c>
      <c r="E105" s="80"/>
      <c r="F105" s="177"/>
      <c r="G105" s="178"/>
      <c r="H105" s="13">
        <v>1</v>
      </c>
      <c r="I105" s="13"/>
      <c r="J105" s="80"/>
      <c r="K105" s="178">
        <v>1</v>
      </c>
      <c r="L105" s="13"/>
      <c r="M105" s="13"/>
      <c r="N105" s="13"/>
      <c r="O105" s="80"/>
      <c r="P105" s="177"/>
      <c r="Q105" s="262" t="s">
        <v>1038</v>
      </c>
      <c r="R105" s="226">
        <v>2826</v>
      </c>
      <c r="S105" s="28"/>
      <c r="T105" s="48"/>
      <c r="U105" s="48"/>
    </row>
    <row r="106" spans="1:21" s="17" customFormat="1" x14ac:dyDescent="0.25">
      <c r="A106" s="43"/>
      <c r="B106" s="15"/>
      <c r="C106" s="16" t="s">
        <v>1040</v>
      </c>
      <c r="D106" s="245"/>
      <c r="E106" s="80"/>
      <c r="F106" s="177"/>
      <c r="G106" s="178"/>
      <c r="H106" s="13">
        <v>1</v>
      </c>
      <c r="I106" s="13"/>
      <c r="J106" s="80"/>
      <c r="K106" s="178">
        <v>1</v>
      </c>
      <c r="L106" s="13"/>
      <c r="M106" s="13"/>
      <c r="N106" s="13"/>
      <c r="O106" s="80"/>
      <c r="P106" s="177"/>
      <c r="Q106" s="264"/>
      <c r="R106" s="228"/>
      <c r="S106" s="28"/>
      <c r="T106" s="48"/>
      <c r="U106" s="48"/>
    </row>
    <row r="107" spans="1:21" s="17" customFormat="1" x14ac:dyDescent="0.25">
      <c r="A107" s="43"/>
      <c r="B107" s="15"/>
      <c r="C107" s="16" t="s">
        <v>1041</v>
      </c>
      <c r="D107" s="239"/>
      <c r="E107" s="80"/>
      <c r="F107" s="177"/>
      <c r="G107" s="178"/>
      <c r="H107" s="13">
        <v>1</v>
      </c>
      <c r="I107" s="13"/>
      <c r="J107" s="80"/>
      <c r="K107" s="178">
        <v>1</v>
      </c>
      <c r="L107" s="13"/>
      <c r="M107" s="13"/>
      <c r="N107" s="13"/>
      <c r="O107" s="80"/>
      <c r="P107" s="177"/>
      <c r="Q107" s="263"/>
      <c r="R107" s="227"/>
      <c r="S107" s="28"/>
      <c r="T107" s="48"/>
      <c r="U107" s="48"/>
    </row>
    <row r="108" spans="1:21" ht="24.75" customHeight="1" x14ac:dyDescent="0.25">
      <c r="A108" s="2" t="s">
        <v>79</v>
      </c>
      <c r="B108" s="6" t="s">
        <v>80</v>
      </c>
      <c r="C108" s="12" t="s">
        <v>1042</v>
      </c>
      <c r="D108" s="240">
        <v>1</v>
      </c>
      <c r="H108" s="13">
        <v>1</v>
      </c>
      <c r="K108" s="178">
        <v>1</v>
      </c>
      <c r="Q108" s="249" t="s">
        <v>1253</v>
      </c>
      <c r="R108" s="226">
        <v>2828</v>
      </c>
      <c r="S108" s="28"/>
    </row>
    <row r="109" spans="1:21" x14ac:dyDescent="0.25">
      <c r="A109" s="2"/>
      <c r="B109" s="6"/>
      <c r="C109" s="12" t="s">
        <v>1043</v>
      </c>
      <c r="D109" s="241"/>
      <c r="H109" s="13">
        <v>1</v>
      </c>
      <c r="K109" s="178">
        <v>1</v>
      </c>
      <c r="Q109" s="250"/>
      <c r="R109" s="228"/>
      <c r="S109" s="28"/>
    </row>
    <row r="110" spans="1:21" x14ac:dyDescent="0.25">
      <c r="A110" s="2"/>
      <c r="B110" s="6"/>
      <c r="C110" s="12" t="s">
        <v>1044</v>
      </c>
      <c r="D110" s="241"/>
      <c r="H110" s="13">
        <v>1</v>
      </c>
      <c r="K110" s="178">
        <v>1</v>
      </c>
      <c r="Q110" s="250"/>
      <c r="R110" s="228"/>
      <c r="S110" s="28"/>
    </row>
    <row r="111" spans="1:21" x14ac:dyDescent="0.25">
      <c r="A111" s="2"/>
      <c r="B111" s="6"/>
      <c r="C111" s="12" t="s">
        <v>1045</v>
      </c>
      <c r="D111" s="241"/>
      <c r="H111" s="13">
        <v>1</v>
      </c>
      <c r="K111" s="178">
        <v>1</v>
      </c>
      <c r="Q111" s="250"/>
      <c r="R111" s="228"/>
      <c r="S111" s="28"/>
    </row>
    <row r="112" spans="1:21" x14ac:dyDescent="0.25">
      <c r="A112" s="2"/>
      <c r="B112" s="6"/>
      <c r="C112" s="12" t="s">
        <v>1046</v>
      </c>
      <c r="D112" s="241"/>
      <c r="H112" s="13">
        <v>1</v>
      </c>
      <c r="K112" s="178">
        <v>1</v>
      </c>
      <c r="Q112" s="250"/>
      <c r="R112" s="228"/>
      <c r="S112" s="28"/>
    </row>
    <row r="113" spans="1:54" x14ac:dyDescent="0.25">
      <c r="A113" s="2"/>
      <c r="B113" s="6"/>
      <c r="C113" s="12" t="s">
        <v>1047</v>
      </c>
      <c r="D113" s="241"/>
      <c r="H113" s="13">
        <v>1</v>
      </c>
      <c r="K113" s="178">
        <v>1</v>
      </c>
      <c r="P113" s="194"/>
      <c r="Q113" s="250"/>
      <c r="R113" s="228"/>
      <c r="S113" s="28"/>
    </row>
    <row r="114" spans="1:54" ht="28.5" customHeight="1" x14ac:dyDescent="0.25">
      <c r="A114" s="2"/>
      <c r="B114" s="6"/>
      <c r="C114" s="12" t="s">
        <v>1048</v>
      </c>
      <c r="D114" s="242"/>
      <c r="H114" s="13">
        <v>1</v>
      </c>
      <c r="K114" s="178">
        <v>1</v>
      </c>
      <c r="Q114" s="251"/>
      <c r="R114" s="227"/>
      <c r="S114" s="28"/>
    </row>
    <row r="115" spans="1:54" x14ac:dyDescent="0.25">
      <c r="A115" s="2">
        <v>25</v>
      </c>
      <c r="B115" s="7"/>
      <c r="C115" s="12"/>
      <c r="D115" s="136">
        <f>SUM(D49:D114)</f>
        <v>26</v>
      </c>
      <c r="E115" s="136">
        <f t="shared" ref="E115:P115" si="4">SUM(E49:E114)</f>
        <v>2</v>
      </c>
      <c r="F115" s="136">
        <f t="shared" si="4"/>
        <v>0</v>
      </c>
      <c r="G115" s="136">
        <f t="shared" si="4"/>
        <v>3</v>
      </c>
      <c r="H115" s="136">
        <f t="shared" si="4"/>
        <v>53</v>
      </c>
      <c r="I115" s="136">
        <f t="shared" si="4"/>
        <v>6</v>
      </c>
      <c r="J115" s="136">
        <f t="shared" si="4"/>
        <v>3</v>
      </c>
      <c r="K115" s="136">
        <f t="shared" si="4"/>
        <v>47</v>
      </c>
      <c r="L115" s="136">
        <f t="shared" si="4"/>
        <v>11</v>
      </c>
      <c r="M115" s="136">
        <f t="shared" si="4"/>
        <v>3</v>
      </c>
      <c r="N115" s="136">
        <f t="shared" si="4"/>
        <v>0</v>
      </c>
      <c r="O115" s="136">
        <f t="shared" si="4"/>
        <v>1</v>
      </c>
      <c r="P115" s="140">
        <f t="shared" si="4"/>
        <v>7</v>
      </c>
      <c r="Q115" s="156"/>
      <c r="R115" s="13"/>
      <c r="S115" s="28"/>
    </row>
    <row r="116" spans="1:54" s="33" customFormat="1" x14ac:dyDescent="0.25">
      <c r="A116" s="39"/>
      <c r="B116" s="243" t="s">
        <v>81</v>
      </c>
      <c r="C116" s="244"/>
      <c r="D116" s="70"/>
      <c r="E116" s="74"/>
      <c r="F116" s="36"/>
      <c r="G116" s="183"/>
      <c r="H116" s="184"/>
      <c r="I116" s="184"/>
      <c r="J116" s="185"/>
      <c r="K116" s="183"/>
      <c r="L116" s="184"/>
      <c r="M116" s="184"/>
      <c r="N116" s="184"/>
      <c r="O116" s="185"/>
      <c r="P116" s="191"/>
      <c r="Q116" s="160"/>
      <c r="R116" s="31"/>
      <c r="S116" s="28"/>
      <c r="T116" s="48"/>
      <c r="U116" s="48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</row>
    <row r="117" spans="1:54" ht="25.5" customHeight="1" x14ac:dyDescent="0.25">
      <c r="A117" s="252" t="s">
        <v>82</v>
      </c>
      <c r="B117" s="260" t="s">
        <v>941</v>
      </c>
      <c r="C117" s="12">
        <v>1432</v>
      </c>
      <c r="D117" s="240">
        <v>1</v>
      </c>
      <c r="G117" s="175">
        <v>1</v>
      </c>
      <c r="L117" s="176">
        <v>1</v>
      </c>
      <c r="Q117" s="156" t="s">
        <v>1004</v>
      </c>
      <c r="R117" s="16">
        <v>2830</v>
      </c>
      <c r="S117" s="128"/>
    </row>
    <row r="118" spans="1:54" x14ac:dyDescent="0.25">
      <c r="A118" s="280"/>
      <c r="B118" s="270"/>
      <c r="C118" s="12">
        <v>1434</v>
      </c>
      <c r="D118" s="241"/>
      <c r="G118" s="175">
        <v>1</v>
      </c>
      <c r="L118" s="176">
        <v>1</v>
      </c>
      <c r="Q118" s="156" t="s">
        <v>1050</v>
      </c>
      <c r="R118" s="13">
        <v>2829</v>
      </c>
      <c r="S118" s="28"/>
    </row>
    <row r="119" spans="1:54" x14ac:dyDescent="0.25">
      <c r="A119" s="280"/>
      <c r="B119" s="270"/>
      <c r="C119" s="12">
        <v>1438</v>
      </c>
      <c r="D119" s="241"/>
      <c r="G119" s="175">
        <v>1</v>
      </c>
      <c r="L119" s="176">
        <v>1</v>
      </c>
      <c r="Q119" s="156" t="s">
        <v>1051</v>
      </c>
      <c r="R119" s="13">
        <v>2829</v>
      </c>
      <c r="S119" s="28"/>
    </row>
    <row r="120" spans="1:54" x14ac:dyDescent="0.25">
      <c r="A120" s="280"/>
      <c r="B120" s="270"/>
      <c r="C120" s="12" t="s">
        <v>1052</v>
      </c>
      <c r="D120" s="241"/>
      <c r="G120" s="175">
        <v>1</v>
      </c>
      <c r="L120" s="176">
        <v>1</v>
      </c>
      <c r="Q120" s="156" t="s">
        <v>1053</v>
      </c>
      <c r="R120" s="13">
        <v>2829</v>
      </c>
      <c r="S120" s="28"/>
    </row>
    <row r="121" spans="1:54" x14ac:dyDescent="0.25">
      <c r="A121" s="280"/>
      <c r="B121" s="270"/>
      <c r="C121" s="12">
        <v>1442</v>
      </c>
      <c r="D121" s="241"/>
      <c r="G121" s="175">
        <v>1</v>
      </c>
      <c r="L121" s="176">
        <v>1</v>
      </c>
      <c r="Q121" s="156" t="s">
        <v>1054</v>
      </c>
      <c r="R121" s="13">
        <v>2829</v>
      </c>
      <c r="S121" s="28"/>
    </row>
    <row r="122" spans="1:54" x14ac:dyDescent="0.25">
      <c r="A122" s="280"/>
      <c r="B122" s="270"/>
      <c r="C122" s="12">
        <v>1444</v>
      </c>
      <c r="D122" s="241"/>
      <c r="G122" s="175">
        <v>1</v>
      </c>
      <c r="L122" s="176">
        <v>1</v>
      </c>
      <c r="Q122" s="156" t="s">
        <v>1055</v>
      </c>
      <c r="R122" s="13">
        <v>2829</v>
      </c>
      <c r="S122" s="28"/>
    </row>
    <row r="123" spans="1:54" x14ac:dyDescent="0.25">
      <c r="A123" s="253"/>
      <c r="B123" s="261"/>
      <c r="C123" s="12">
        <v>1446</v>
      </c>
      <c r="D123" s="242"/>
      <c r="G123" s="175">
        <v>1</v>
      </c>
      <c r="L123" s="176">
        <v>1</v>
      </c>
      <c r="Q123" s="156" t="s">
        <v>1056</v>
      </c>
      <c r="R123" s="13">
        <v>2830</v>
      </c>
      <c r="S123" s="28"/>
    </row>
    <row r="124" spans="1:54" x14ac:dyDescent="0.25">
      <c r="A124" s="252" t="s">
        <v>83</v>
      </c>
      <c r="B124" s="260" t="s">
        <v>84</v>
      </c>
      <c r="C124" s="12" t="s">
        <v>1146</v>
      </c>
      <c r="D124" s="240">
        <v>1</v>
      </c>
      <c r="H124" s="176">
        <v>1</v>
      </c>
      <c r="K124" s="175">
        <v>1</v>
      </c>
      <c r="Q124" s="156"/>
      <c r="R124" s="226">
        <v>2831</v>
      </c>
      <c r="S124" s="28"/>
    </row>
    <row r="125" spans="1:54" x14ac:dyDescent="0.25">
      <c r="A125" s="253"/>
      <c r="B125" s="261"/>
      <c r="C125" s="12" t="s">
        <v>1029</v>
      </c>
      <c r="D125" s="242"/>
      <c r="H125" s="176">
        <v>1</v>
      </c>
      <c r="L125" s="176">
        <v>1</v>
      </c>
      <c r="Q125" s="161" t="s">
        <v>1298</v>
      </c>
      <c r="R125" s="227"/>
      <c r="S125" s="28"/>
    </row>
    <row r="126" spans="1:54" x14ac:dyDescent="0.25">
      <c r="A126" s="4" t="s">
        <v>85</v>
      </c>
      <c r="B126" s="6" t="s">
        <v>86</v>
      </c>
      <c r="C126" s="12"/>
      <c r="D126" s="73">
        <v>1</v>
      </c>
      <c r="H126" s="176">
        <v>1</v>
      </c>
      <c r="K126" s="175">
        <v>1</v>
      </c>
      <c r="Q126" s="156"/>
      <c r="R126" s="13">
        <v>2832</v>
      </c>
      <c r="S126" s="28"/>
    </row>
    <row r="127" spans="1:54" s="17" customFormat="1" ht="42.6" customHeight="1" x14ac:dyDescent="0.25">
      <c r="A127" s="14" t="s">
        <v>87</v>
      </c>
      <c r="B127" s="15" t="s">
        <v>88</v>
      </c>
      <c r="C127" s="12"/>
      <c r="D127" s="72"/>
      <c r="E127" s="80">
        <v>1</v>
      </c>
      <c r="F127" s="177"/>
      <c r="G127" s="178"/>
      <c r="H127" s="13"/>
      <c r="I127" s="13"/>
      <c r="J127" s="80"/>
      <c r="K127" s="178"/>
      <c r="L127" s="13"/>
      <c r="M127" s="13"/>
      <c r="N127" s="13"/>
      <c r="O127" s="80">
        <v>1</v>
      </c>
      <c r="P127" s="177"/>
      <c r="Q127" s="147" t="s">
        <v>1200</v>
      </c>
      <c r="R127" s="13">
        <v>2833</v>
      </c>
      <c r="S127" s="28"/>
      <c r="T127" s="48"/>
      <c r="U127" s="48"/>
    </row>
    <row r="128" spans="1:54" s="17" customFormat="1" x14ac:dyDescent="0.25">
      <c r="A128" s="14" t="s">
        <v>89</v>
      </c>
      <c r="B128" s="15" t="s">
        <v>90</v>
      </c>
      <c r="C128" s="16"/>
      <c r="D128" s="72">
        <v>1</v>
      </c>
      <c r="E128" s="80"/>
      <c r="F128" s="177"/>
      <c r="G128" s="178"/>
      <c r="H128" s="13">
        <v>1</v>
      </c>
      <c r="I128" s="13"/>
      <c r="J128" s="80"/>
      <c r="K128" s="178">
        <v>1</v>
      </c>
      <c r="L128" s="13"/>
      <c r="M128" s="13"/>
      <c r="N128" s="13"/>
      <c r="O128" s="80"/>
      <c r="P128" s="177"/>
      <c r="Q128" s="147"/>
      <c r="R128" s="13">
        <v>2834</v>
      </c>
      <c r="S128" s="28"/>
      <c r="T128" s="48"/>
      <c r="U128" s="48"/>
    </row>
    <row r="129" spans="1:21" s="17" customFormat="1" ht="30" x14ac:dyDescent="0.25">
      <c r="A129" s="14" t="s">
        <v>91</v>
      </c>
      <c r="B129" s="15" t="s">
        <v>92</v>
      </c>
      <c r="C129" s="12"/>
      <c r="D129" s="72"/>
      <c r="E129" s="80">
        <v>1</v>
      </c>
      <c r="F129" s="177"/>
      <c r="G129" s="178"/>
      <c r="H129" s="13"/>
      <c r="I129" s="13"/>
      <c r="J129" s="80"/>
      <c r="K129" s="178"/>
      <c r="L129" s="13"/>
      <c r="M129" s="13"/>
      <c r="N129" s="13"/>
      <c r="O129" s="80">
        <v>1</v>
      </c>
      <c r="P129" s="177"/>
      <c r="Q129" s="147" t="s">
        <v>1178</v>
      </c>
      <c r="R129" s="13">
        <v>2835</v>
      </c>
      <c r="S129" s="28" t="s">
        <v>1189</v>
      </c>
      <c r="T129" s="48"/>
      <c r="U129" s="48"/>
    </row>
    <row r="130" spans="1:21" s="17" customFormat="1" x14ac:dyDescent="0.25">
      <c r="A130" s="14" t="s">
        <v>93</v>
      </c>
      <c r="B130" s="15" t="s">
        <v>94</v>
      </c>
      <c r="C130" s="16"/>
      <c r="D130" s="72">
        <v>1</v>
      </c>
      <c r="E130" s="80"/>
      <c r="F130" s="177"/>
      <c r="G130" s="178"/>
      <c r="H130" s="13"/>
      <c r="I130" s="13">
        <v>1</v>
      </c>
      <c r="J130" s="80"/>
      <c r="K130" s="178">
        <v>1</v>
      </c>
      <c r="L130" s="13"/>
      <c r="M130" s="13"/>
      <c r="N130" s="13"/>
      <c r="O130" s="80"/>
      <c r="P130" s="177"/>
      <c r="Q130" s="147" t="s">
        <v>1057</v>
      </c>
      <c r="R130" s="13">
        <v>2836</v>
      </c>
      <c r="S130" s="28"/>
      <c r="T130" s="48"/>
      <c r="U130" s="48"/>
    </row>
    <row r="131" spans="1:21" s="17" customFormat="1" x14ac:dyDescent="0.25">
      <c r="A131" s="14" t="s">
        <v>95</v>
      </c>
      <c r="B131" s="15" t="s">
        <v>96</v>
      </c>
      <c r="C131" s="16"/>
      <c r="D131" s="72">
        <v>1</v>
      </c>
      <c r="E131" s="80"/>
      <c r="F131" s="177"/>
      <c r="G131" s="178"/>
      <c r="H131" s="13"/>
      <c r="I131" s="13">
        <v>1</v>
      </c>
      <c r="J131" s="80"/>
      <c r="K131" s="178">
        <v>1</v>
      </c>
      <c r="L131" s="13"/>
      <c r="M131" s="13"/>
      <c r="N131" s="13"/>
      <c r="O131" s="80"/>
      <c r="P131" s="177"/>
      <c r="Q131" s="147" t="s">
        <v>1058</v>
      </c>
      <c r="R131" s="13">
        <v>2837</v>
      </c>
      <c r="S131" s="28"/>
      <c r="T131" s="48"/>
      <c r="U131" s="48"/>
    </row>
    <row r="132" spans="1:21" s="17" customFormat="1" x14ac:dyDescent="0.25">
      <c r="A132" s="14" t="s">
        <v>97</v>
      </c>
      <c r="B132" s="15" t="s">
        <v>98</v>
      </c>
      <c r="C132" s="16"/>
      <c r="D132" s="72">
        <v>1</v>
      </c>
      <c r="E132" s="80"/>
      <c r="F132" s="177"/>
      <c r="G132" s="178"/>
      <c r="H132" s="13">
        <v>1</v>
      </c>
      <c r="I132" s="13"/>
      <c r="J132" s="80"/>
      <c r="K132" s="178">
        <v>1</v>
      </c>
      <c r="L132" s="13"/>
      <c r="M132" s="13"/>
      <c r="N132" s="13"/>
      <c r="O132" s="80"/>
      <c r="P132" s="177"/>
      <c r="Q132" s="147"/>
      <c r="R132" s="13">
        <v>2838</v>
      </c>
      <c r="S132" s="28"/>
      <c r="T132" s="48"/>
      <c r="U132" s="48"/>
    </row>
    <row r="133" spans="1:21" s="17" customFormat="1" x14ac:dyDescent="0.25">
      <c r="A133" s="14" t="s">
        <v>99</v>
      </c>
      <c r="B133" s="15" t="s">
        <v>100</v>
      </c>
      <c r="C133" s="16"/>
      <c r="D133" s="72">
        <v>1</v>
      </c>
      <c r="E133" s="80"/>
      <c r="F133" s="177"/>
      <c r="G133" s="178"/>
      <c r="H133" s="13">
        <v>1</v>
      </c>
      <c r="I133" s="13"/>
      <c r="J133" s="80"/>
      <c r="K133" s="178">
        <v>1</v>
      </c>
      <c r="L133" s="13"/>
      <c r="M133" s="13"/>
      <c r="N133" s="13"/>
      <c r="O133" s="80"/>
      <c r="P133" s="177"/>
      <c r="Q133" s="147"/>
      <c r="R133" s="13">
        <v>2839</v>
      </c>
      <c r="S133" s="28"/>
      <c r="T133" s="48"/>
      <c r="U133" s="48"/>
    </row>
    <row r="134" spans="1:21" s="17" customFormat="1" x14ac:dyDescent="0.25">
      <c r="A134" s="14" t="s">
        <v>101</v>
      </c>
      <c r="B134" s="15" t="s">
        <v>102</v>
      </c>
      <c r="C134" s="12"/>
      <c r="D134" s="72"/>
      <c r="E134" s="80">
        <v>1</v>
      </c>
      <c r="F134" s="177"/>
      <c r="G134" s="178"/>
      <c r="H134" s="13"/>
      <c r="I134" s="13"/>
      <c r="J134" s="80"/>
      <c r="K134" s="178"/>
      <c r="L134" s="13"/>
      <c r="M134" s="13"/>
      <c r="N134" s="13"/>
      <c r="O134" s="80">
        <v>1</v>
      </c>
      <c r="P134" s="177"/>
      <c r="Q134" s="147" t="s">
        <v>1179</v>
      </c>
      <c r="R134" s="13">
        <v>2840</v>
      </c>
      <c r="S134" s="28" t="s">
        <v>1189</v>
      </c>
      <c r="T134" s="48"/>
      <c r="U134" s="48"/>
    </row>
    <row r="135" spans="1:21" s="17" customFormat="1" x14ac:dyDescent="0.25">
      <c r="A135" s="14" t="s">
        <v>103</v>
      </c>
      <c r="B135" s="15" t="s">
        <v>104</v>
      </c>
      <c r="C135" s="16"/>
      <c r="D135" s="72">
        <v>1</v>
      </c>
      <c r="E135" s="80"/>
      <c r="F135" s="177"/>
      <c r="G135" s="178"/>
      <c r="H135" s="13"/>
      <c r="I135" s="13">
        <v>1</v>
      </c>
      <c r="J135" s="80"/>
      <c r="K135" s="178">
        <v>1</v>
      </c>
      <c r="L135" s="13"/>
      <c r="M135" s="13"/>
      <c r="N135" s="13"/>
      <c r="O135" s="80"/>
      <c r="P135" s="177"/>
      <c r="Q135" s="147" t="s">
        <v>1059</v>
      </c>
      <c r="R135" s="13">
        <v>2841</v>
      </c>
      <c r="S135" s="28"/>
      <c r="T135" s="48"/>
      <c r="U135" s="48"/>
    </row>
    <row r="136" spans="1:21" s="17" customFormat="1" x14ac:dyDescent="0.25">
      <c r="A136" s="254" t="s">
        <v>105</v>
      </c>
      <c r="B136" s="257" t="s">
        <v>106</v>
      </c>
      <c r="C136" s="16" t="s">
        <v>1060</v>
      </c>
      <c r="D136" s="238">
        <v>1</v>
      </c>
      <c r="E136" s="80"/>
      <c r="F136" s="177"/>
      <c r="G136" s="178"/>
      <c r="H136" s="13">
        <v>1</v>
      </c>
      <c r="I136" s="13"/>
      <c r="J136" s="80"/>
      <c r="K136" s="178">
        <v>1</v>
      </c>
      <c r="L136" s="13"/>
      <c r="M136" s="13"/>
      <c r="N136" s="13"/>
      <c r="O136" s="80"/>
      <c r="P136" s="177"/>
      <c r="Q136" s="147"/>
      <c r="R136" s="13">
        <v>2842</v>
      </c>
      <c r="S136" s="28"/>
      <c r="T136" s="48"/>
      <c r="U136" s="48"/>
    </row>
    <row r="137" spans="1:21" s="17" customFormat="1" x14ac:dyDescent="0.25">
      <c r="A137" s="256"/>
      <c r="B137" s="259"/>
      <c r="C137" s="16" t="s">
        <v>1061</v>
      </c>
      <c r="D137" s="239"/>
      <c r="E137" s="80"/>
      <c r="F137" s="177"/>
      <c r="G137" s="178">
        <v>1</v>
      </c>
      <c r="H137" s="13"/>
      <c r="I137" s="13"/>
      <c r="J137" s="80"/>
      <c r="K137" s="178"/>
      <c r="L137" s="13">
        <v>1</v>
      </c>
      <c r="M137" s="13"/>
      <c r="N137" s="13"/>
      <c r="O137" s="80"/>
      <c r="P137" s="177"/>
      <c r="Q137" s="147" t="s">
        <v>1062</v>
      </c>
      <c r="R137" s="13"/>
      <c r="S137" s="28"/>
      <c r="T137" s="48"/>
      <c r="U137" s="48"/>
    </row>
    <row r="138" spans="1:21" s="17" customFormat="1" x14ac:dyDescent="0.25">
      <c r="A138" s="254" t="s">
        <v>107</v>
      </c>
      <c r="B138" s="257" t="s">
        <v>108</v>
      </c>
      <c r="C138" s="16">
        <v>1300</v>
      </c>
      <c r="D138" s="238">
        <v>1</v>
      </c>
      <c r="E138" s="80"/>
      <c r="F138" s="177"/>
      <c r="G138" s="178"/>
      <c r="H138" s="13">
        <v>1</v>
      </c>
      <c r="I138" s="13"/>
      <c r="J138" s="80"/>
      <c r="K138" s="178"/>
      <c r="L138" s="13">
        <v>1</v>
      </c>
      <c r="M138" s="13"/>
      <c r="N138" s="13"/>
      <c r="O138" s="80"/>
      <c r="P138" s="177"/>
      <c r="Q138" s="168" t="s">
        <v>1254</v>
      </c>
      <c r="R138" s="13">
        <v>2843</v>
      </c>
      <c r="S138" s="28"/>
      <c r="T138" s="48"/>
      <c r="U138" s="48"/>
    </row>
    <row r="139" spans="1:21" s="17" customFormat="1" x14ac:dyDescent="0.25">
      <c r="A139" s="256"/>
      <c r="B139" s="259"/>
      <c r="C139" s="16">
        <v>1308</v>
      </c>
      <c r="D139" s="239"/>
      <c r="E139" s="80"/>
      <c r="F139" s="177"/>
      <c r="G139" s="178"/>
      <c r="H139" s="13">
        <v>1</v>
      </c>
      <c r="I139" s="13"/>
      <c r="J139" s="80"/>
      <c r="K139" s="178">
        <v>1</v>
      </c>
      <c r="L139" s="13"/>
      <c r="M139" s="13"/>
      <c r="N139" s="13"/>
      <c r="O139" s="80"/>
      <c r="P139" s="177"/>
      <c r="Q139" s="179" t="s">
        <v>1229</v>
      </c>
      <c r="R139" s="13"/>
      <c r="S139" s="28"/>
      <c r="T139" s="48"/>
      <c r="U139" s="48"/>
    </row>
    <row r="140" spans="1:21" s="17" customFormat="1" ht="25.5" customHeight="1" x14ac:dyDescent="0.25">
      <c r="A140" s="14" t="s">
        <v>109</v>
      </c>
      <c r="B140" s="15" t="s">
        <v>110</v>
      </c>
      <c r="C140" s="16"/>
      <c r="D140" s="72">
        <v>1</v>
      </c>
      <c r="E140" s="80"/>
      <c r="F140" s="177"/>
      <c r="G140" s="178"/>
      <c r="H140" s="13">
        <v>1</v>
      </c>
      <c r="I140" s="13"/>
      <c r="J140" s="80"/>
      <c r="K140" s="178"/>
      <c r="L140" s="13"/>
      <c r="M140" s="13"/>
      <c r="N140" s="13"/>
      <c r="O140" s="80">
        <v>1</v>
      </c>
      <c r="P140" s="177"/>
      <c r="Q140" s="147" t="s">
        <v>1063</v>
      </c>
      <c r="R140" s="13">
        <v>2844</v>
      </c>
      <c r="S140" s="28"/>
      <c r="T140" s="48"/>
      <c r="U140" s="48"/>
    </row>
    <row r="141" spans="1:21" s="17" customFormat="1" ht="45" x14ac:dyDescent="0.25">
      <c r="A141" s="14" t="s">
        <v>111</v>
      </c>
      <c r="B141" s="15" t="s">
        <v>112</v>
      </c>
      <c r="C141" s="12"/>
      <c r="D141" s="72"/>
      <c r="E141" s="80">
        <v>1</v>
      </c>
      <c r="F141" s="195">
        <v>1</v>
      </c>
      <c r="G141" s="178"/>
      <c r="H141" s="13"/>
      <c r="I141" s="13"/>
      <c r="J141" s="80"/>
      <c r="K141" s="178"/>
      <c r="L141" s="13"/>
      <c r="M141" s="13"/>
      <c r="N141" s="13"/>
      <c r="O141" s="80"/>
      <c r="P141" s="177"/>
      <c r="Q141" s="147" t="s">
        <v>1180</v>
      </c>
      <c r="R141" s="13">
        <v>2845</v>
      </c>
      <c r="S141" s="28" t="s">
        <v>1189</v>
      </c>
      <c r="T141" s="48"/>
      <c r="U141" s="48"/>
    </row>
    <row r="142" spans="1:21" x14ac:dyDescent="0.25">
      <c r="A142" s="4" t="s">
        <v>113</v>
      </c>
      <c r="B142" s="6" t="s">
        <v>114</v>
      </c>
      <c r="C142" s="12"/>
      <c r="D142" s="73">
        <v>1</v>
      </c>
      <c r="H142" s="176">
        <v>1</v>
      </c>
      <c r="K142" s="175">
        <v>1</v>
      </c>
      <c r="Q142" s="156"/>
      <c r="R142" s="13">
        <v>2846</v>
      </c>
      <c r="S142" s="28"/>
    </row>
    <row r="143" spans="1:21" x14ac:dyDescent="0.25">
      <c r="A143" s="4" t="s">
        <v>115</v>
      </c>
      <c r="B143" s="6" t="s">
        <v>116</v>
      </c>
      <c r="C143" s="12"/>
      <c r="D143" s="73">
        <v>1</v>
      </c>
      <c r="I143" s="176">
        <v>1</v>
      </c>
      <c r="L143" s="176">
        <v>1</v>
      </c>
      <c r="Q143" s="156" t="s">
        <v>1064</v>
      </c>
      <c r="R143" s="13">
        <v>2847</v>
      </c>
      <c r="S143" s="28"/>
    </row>
    <row r="144" spans="1:21" x14ac:dyDescent="0.25">
      <c r="A144" s="4" t="s">
        <v>117</v>
      </c>
      <c r="B144" s="6" t="s">
        <v>118</v>
      </c>
      <c r="C144" s="12"/>
      <c r="D144" s="73">
        <v>1</v>
      </c>
      <c r="H144" s="176">
        <v>1</v>
      </c>
      <c r="K144" s="175">
        <v>1</v>
      </c>
      <c r="Q144" s="156"/>
      <c r="R144" s="13">
        <v>2848</v>
      </c>
      <c r="S144" s="28"/>
    </row>
    <row r="145" spans="1:21" x14ac:dyDescent="0.25">
      <c r="A145" s="4" t="s">
        <v>119</v>
      </c>
      <c r="B145" s="6" t="s">
        <v>120</v>
      </c>
      <c r="C145" s="12"/>
      <c r="D145" s="73">
        <v>1</v>
      </c>
      <c r="H145" s="176">
        <v>1</v>
      </c>
      <c r="K145" s="175">
        <v>1</v>
      </c>
      <c r="Q145" s="156"/>
      <c r="R145" s="13">
        <v>2849</v>
      </c>
      <c r="S145" s="28"/>
    </row>
    <row r="146" spans="1:21" s="17" customFormat="1" ht="45" x14ac:dyDescent="0.25">
      <c r="A146" s="14" t="s">
        <v>121</v>
      </c>
      <c r="B146" s="15" t="s">
        <v>122</v>
      </c>
      <c r="C146" s="16"/>
      <c r="D146" s="73"/>
      <c r="E146" s="80">
        <v>1</v>
      </c>
      <c r="F146" s="195">
        <v>1</v>
      </c>
      <c r="G146" s="178"/>
      <c r="H146" s="13">
        <v>1</v>
      </c>
      <c r="I146" s="13"/>
      <c r="J146" s="80"/>
      <c r="K146" s="178">
        <v>1</v>
      </c>
      <c r="L146" s="13"/>
      <c r="M146" s="13"/>
      <c r="N146" s="13"/>
      <c r="O146" s="80"/>
      <c r="P146" s="177"/>
      <c r="Q146" s="163" t="s">
        <v>1186</v>
      </c>
      <c r="R146" s="28">
        <v>2850</v>
      </c>
      <c r="S146" s="129"/>
      <c r="T146" s="48"/>
      <c r="U146" s="48"/>
    </row>
    <row r="147" spans="1:21" x14ac:dyDescent="0.25">
      <c r="A147" s="4" t="s">
        <v>123</v>
      </c>
      <c r="B147" s="6" t="s">
        <v>124</v>
      </c>
      <c r="C147" s="12"/>
      <c r="D147" s="73">
        <v>1</v>
      </c>
      <c r="H147" s="176">
        <v>1</v>
      </c>
      <c r="K147" s="175">
        <v>1</v>
      </c>
      <c r="Q147" s="156"/>
      <c r="R147" s="13">
        <v>2851</v>
      </c>
      <c r="S147" s="28"/>
    </row>
    <row r="148" spans="1:21" x14ac:dyDescent="0.25">
      <c r="A148" s="4" t="s">
        <v>125</v>
      </c>
      <c r="B148" s="6" t="s">
        <v>126</v>
      </c>
      <c r="C148" s="12"/>
      <c r="D148" s="73">
        <v>1</v>
      </c>
      <c r="H148" s="176">
        <v>1</v>
      </c>
      <c r="K148" s="175">
        <v>1</v>
      </c>
      <c r="Q148" s="156"/>
      <c r="R148" s="13">
        <v>2852</v>
      </c>
      <c r="S148" s="28"/>
    </row>
    <row r="149" spans="1:21" x14ac:dyDescent="0.25">
      <c r="A149" s="4" t="s">
        <v>127</v>
      </c>
      <c r="B149" s="6" t="s">
        <v>128</v>
      </c>
      <c r="C149" s="12"/>
      <c r="D149" s="73">
        <v>1</v>
      </c>
      <c r="J149" s="174">
        <v>1</v>
      </c>
      <c r="Q149" s="156" t="s">
        <v>1065</v>
      </c>
      <c r="R149" s="13">
        <v>2853</v>
      </c>
      <c r="S149" s="28"/>
    </row>
    <row r="150" spans="1:21" x14ac:dyDescent="0.25">
      <c r="A150" s="4" t="s">
        <v>129</v>
      </c>
      <c r="B150" s="6" t="s">
        <v>130</v>
      </c>
      <c r="C150" s="12"/>
      <c r="D150" s="73">
        <v>1</v>
      </c>
      <c r="H150" s="176">
        <v>1</v>
      </c>
      <c r="K150" s="175">
        <v>1</v>
      </c>
      <c r="Q150" s="156"/>
      <c r="R150" s="13">
        <v>2854</v>
      </c>
      <c r="S150" s="28"/>
    </row>
    <row r="151" spans="1:21" x14ac:dyDescent="0.25">
      <c r="A151" s="4" t="s">
        <v>131</v>
      </c>
      <c r="B151" s="6" t="s">
        <v>132</v>
      </c>
      <c r="C151" s="12"/>
      <c r="D151" s="73">
        <v>1</v>
      </c>
      <c r="H151" s="176">
        <v>1</v>
      </c>
      <c r="K151" s="175">
        <v>1</v>
      </c>
      <c r="Q151" s="156" t="s">
        <v>928</v>
      </c>
      <c r="R151" s="13">
        <v>2855</v>
      </c>
      <c r="S151" s="28"/>
    </row>
    <row r="152" spans="1:21" x14ac:dyDescent="0.25">
      <c r="A152" s="252" t="s">
        <v>133</v>
      </c>
      <c r="B152" s="260" t="s">
        <v>134</v>
      </c>
      <c r="C152" s="12" t="s">
        <v>1021</v>
      </c>
      <c r="D152" s="73">
        <v>1</v>
      </c>
      <c r="J152" s="174">
        <v>1</v>
      </c>
      <c r="O152" s="174">
        <v>1</v>
      </c>
      <c r="Q152" s="156" t="s">
        <v>1299</v>
      </c>
      <c r="R152" s="226">
        <v>2856</v>
      </c>
      <c r="S152" s="28"/>
    </row>
    <row r="153" spans="1:21" x14ac:dyDescent="0.25">
      <c r="A153" s="253"/>
      <c r="B153" s="261"/>
      <c r="C153" s="12" t="s">
        <v>1029</v>
      </c>
      <c r="D153" s="73"/>
      <c r="Q153" s="161" t="s">
        <v>1298</v>
      </c>
      <c r="R153" s="227"/>
      <c r="S153" s="28"/>
    </row>
    <row r="154" spans="1:21" x14ac:dyDescent="0.25">
      <c r="A154" s="4" t="s">
        <v>135</v>
      </c>
      <c r="B154" s="6" t="s">
        <v>136</v>
      </c>
      <c r="C154" s="12"/>
      <c r="D154" s="73">
        <v>1</v>
      </c>
      <c r="H154" s="176">
        <v>1</v>
      </c>
      <c r="K154" s="175">
        <v>1</v>
      </c>
      <c r="Q154" s="156" t="s">
        <v>928</v>
      </c>
      <c r="R154" s="13">
        <v>2857</v>
      </c>
      <c r="S154" s="28"/>
    </row>
    <row r="155" spans="1:21" x14ac:dyDescent="0.25">
      <c r="A155" s="252" t="s">
        <v>137</v>
      </c>
      <c r="B155" s="260" t="s">
        <v>138</v>
      </c>
      <c r="C155" s="12" t="s">
        <v>1001</v>
      </c>
      <c r="D155" s="240">
        <v>1</v>
      </c>
      <c r="H155" s="176">
        <v>1</v>
      </c>
      <c r="K155" s="175">
        <v>1</v>
      </c>
      <c r="Q155" s="156"/>
      <c r="R155" s="13">
        <v>2858</v>
      </c>
      <c r="S155" s="28"/>
    </row>
    <row r="156" spans="1:21" x14ac:dyDescent="0.25">
      <c r="A156" s="253"/>
      <c r="B156" s="261"/>
      <c r="C156" s="12" t="s">
        <v>963</v>
      </c>
      <c r="D156" s="242"/>
      <c r="H156" s="176">
        <v>1</v>
      </c>
      <c r="M156" s="176">
        <v>1</v>
      </c>
      <c r="Q156" s="156" t="s">
        <v>940</v>
      </c>
      <c r="R156" s="13"/>
      <c r="S156" s="28"/>
    </row>
    <row r="157" spans="1:21" x14ac:dyDescent="0.25">
      <c r="A157" s="4" t="s">
        <v>139</v>
      </c>
      <c r="B157" s="6" t="s">
        <v>140</v>
      </c>
      <c r="C157" s="12"/>
      <c r="D157" s="73">
        <v>1</v>
      </c>
      <c r="H157" s="176">
        <v>1</v>
      </c>
      <c r="K157" s="175">
        <v>1</v>
      </c>
      <c r="Q157" s="156"/>
      <c r="R157" s="13">
        <v>2859</v>
      </c>
      <c r="S157" s="28"/>
    </row>
    <row r="158" spans="1:21" x14ac:dyDescent="0.25">
      <c r="A158" s="252" t="s">
        <v>141</v>
      </c>
      <c r="B158" s="260" t="s">
        <v>142</v>
      </c>
      <c r="C158" s="12" t="s">
        <v>1001</v>
      </c>
      <c r="D158" s="240">
        <v>1</v>
      </c>
      <c r="H158" s="176">
        <v>1</v>
      </c>
      <c r="L158" s="176">
        <v>1</v>
      </c>
      <c r="Q158" s="157"/>
      <c r="R158" s="226">
        <v>2860</v>
      </c>
      <c r="S158" s="28"/>
    </row>
    <row r="159" spans="1:21" x14ac:dyDescent="0.25">
      <c r="A159" s="253"/>
      <c r="B159" s="261"/>
      <c r="C159" s="12" t="s">
        <v>1033</v>
      </c>
      <c r="D159" s="242"/>
      <c r="Q159" s="161" t="s">
        <v>1282</v>
      </c>
      <c r="R159" s="227"/>
      <c r="S159" s="28"/>
    </row>
    <row r="160" spans="1:21" s="17" customFormat="1" x14ac:dyDescent="0.25">
      <c r="A160" s="14" t="s">
        <v>143</v>
      </c>
      <c r="B160" s="15" t="s">
        <v>144</v>
      </c>
      <c r="C160" s="16" t="s">
        <v>1001</v>
      </c>
      <c r="D160" s="238">
        <v>1</v>
      </c>
      <c r="E160" s="80"/>
      <c r="F160" s="177"/>
      <c r="G160" s="178"/>
      <c r="H160" s="13">
        <v>1</v>
      </c>
      <c r="I160" s="13"/>
      <c r="J160" s="80"/>
      <c r="K160" s="178">
        <v>1</v>
      </c>
      <c r="L160" s="13"/>
      <c r="M160" s="13"/>
      <c r="N160" s="13"/>
      <c r="O160" s="80"/>
      <c r="P160" s="177"/>
      <c r="Q160" s="147"/>
      <c r="R160" s="13">
        <v>2861</v>
      </c>
      <c r="S160" s="28"/>
      <c r="T160" s="48"/>
      <c r="U160" s="48"/>
    </row>
    <row r="161" spans="1:54" s="17" customFormat="1" x14ac:dyDescent="0.25">
      <c r="A161" s="14"/>
      <c r="B161" s="15"/>
      <c r="C161" s="16" t="s">
        <v>963</v>
      </c>
      <c r="D161" s="239"/>
      <c r="E161" s="80"/>
      <c r="F161" s="177"/>
      <c r="G161" s="178"/>
      <c r="H161" s="13"/>
      <c r="I161" s="13"/>
      <c r="J161" s="80"/>
      <c r="K161" s="178"/>
      <c r="L161" s="13">
        <v>1</v>
      </c>
      <c r="M161" s="13"/>
      <c r="N161" s="13"/>
      <c r="O161" s="80"/>
      <c r="P161" s="192">
        <v>1</v>
      </c>
      <c r="Q161" s="147" t="s">
        <v>958</v>
      </c>
      <c r="R161" s="13"/>
      <c r="S161" s="28"/>
      <c r="T161" s="48"/>
      <c r="U161" s="48"/>
    </row>
    <row r="162" spans="1:54" s="17" customFormat="1" x14ac:dyDescent="0.25">
      <c r="A162" s="14" t="s">
        <v>145</v>
      </c>
      <c r="B162" s="15" t="s">
        <v>146</v>
      </c>
      <c r="C162" s="16"/>
      <c r="D162" s="72">
        <v>1</v>
      </c>
      <c r="E162" s="80"/>
      <c r="F162" s="177"/>
      <c r="G162" s="178"/>
      <c r="H162" s="13">
        <v>1</v>
      </c>
      <c r="I162" s="13"/>
      <c r="J162" s="80"/>
      <c r="K162" s="178">
        <v>1</v>
      </c>
      <c r="L162" s="13"/>
      <c r="M162" s="13"/>
      <c r="N162" s="13"/>
      <c r="O162" s="80"/>
      <c r="P162" s="177">
        <v>0</v>
      </c>
      <c r="Q162" s="147"/>
      <c r="R162" s="13">
        <v>2862</v>
      </c>
      <c r="S162" s="28"/>
      <c r="T162" s="48"/>
      <c r="U162" s="48"/>
    </row>
    <row r="163" spans="1:54" s="17" customFormat="1" x14ac:dyDescent="0.25">
      <c r="A163" s="254" t="s">
        <v>147</v>
      </c>
      <c r="B163" s="257" t="s">
        <v>148</v>
      </c>
      <c r="C163" s="12" t="s">
        <v>1001</v>
      </c>
      <c r="D163" s="238">
        <v>1</v>
      </c>
      <c r="E163" s="80"/>
      <c r="F163" s="177"/>
      <c r="G163" s="178"/>
      <c r="H163" s="13">
        <v>1</v>
      </c>
      <c r="I163" s="13"/>
      <c r="J163" s="80"/>
      <c r="K163" s="178"/>
      <c r="L163" s="13"/>
      <c r="M163" s="13">
        <v>1</v>
      </c>
      <c r="N163" s="13"/>
      <c r="O163" s="80"/>
      <c r="P163" s="192">
        <v>1</v>
      </c>
      <c r="Q163" s="147" t="s">
        <v>958</v>
      </c>
      <c r="R163" s="13">
        <v>2863</v>
      </c>
      <c r="S163" s="28"/>
      <c r="T163" s="48"/>
      <c r="U163" s="48"/>
    </row>
    <row r="164" spans="1:54" s="17" customFormat="1" x14ac:dyDescent="0.25">
      <c r="A164" s="255"/>
      <c r="B164" s="258"/>
      <c r="C164" s="12" t="s">
        <v>963</v>
      </c>
      <c r="D164" s="245"/>
      <c r="E164" s="80"/>
      <c r="F164" s="177"/>
      <c r="G164" s="178"/>
      <c r="H164" s="13">
        <v>1</v>
      </c>
      <c r="I164" s="13"/>
      <c r="J164" s="80"/>
      <c r="K164" s="178"/>
      <c r="L164" s="13"/>
      <c r="M164" s="13">
        <v>1</v>
      </c>
      <c r="N164" s="13"/>
      <c r="O164" s="80"/>
      <c r="P164" s="16"/>
      <c r="Q164" s="147"/>
      <c r="R164" s="13"/>
      <c r="S164" s="28"/>
      <c r="T164" s="48"/>
      <c r="U164" s="48"/>
    </row>
    <row r="165" spans="1:54" s="17" customFormat="1" x14ac:dyDescent="0.25">
      <c r="A165" s="256"/>
      <c r="B165" s="259"/>
      <c r="C165" s="16" t="s">
        <v>964</v>
      </c>
      <c r="D165" s="239"/>
      <c r="E165" s="80"/>
      <c r="F165" s="177"/>
      <c r="G165" s="178"/>
      <c r="H165" s="13">
        <v>1</v>
      </c>
      <c r="I165" s="13"/>
      <c r="J165" s="80"/>
      <c r="K165" s="178">
        <v>1</v>
      </c>
      <c r="L165" s="13"/>
      <c r="M165" s="13"/>
      <c r="N165" s="13"/>
      <c r="O165" s="80"/>
      <c r="P165" s="16"/>
      <c r="Q165" s="147"/>
      <c r="R165" s="13"/>
      <c r="S165" s="28"/>
      <c r="T165" s="48"/>
      <c r="U165" s="48"/>
    </row>
    <row r="166" spans="1:54" s="17" customFormat="1" x14ac:dyDescent="0.25">
      <c r="A166" s="254" t="s">
        <v>149</v>
      </c>
      <c r="B166" s="257" t="s">
        <v>150</v>
      </c>
      <c r="C166" s="16" t="s">
        <v>1066</v>
      </c>
      <c r="D166" s="238">
        <v>1</v>
      </c>
      <c r="E166" s="80"/>
      <c r="F166" s="177"/>
      <c r="G166" s="178"/>
      <c r="H166" s="13">
        <v>1</v>
      </c>
      <c r="I166" s="13"/>
      <c r="J166" s="80"/>
      <c r="K166" s="178"/>
      <c r="L166" s="13"/>
      <c r="M166" s="13">
        <v>1</v>
      </c>
      <c r="N166" s="13"/>
      <c r="O166" s="80"/>
      <c r="P166" s="16"/>
      <c r="Q166" s="168" t="s">
        <v>1298</v>
      </c>
      <c r="R166" s="226">
        <v>2864</v>
      </c>
      <c r="S166" s="28"/>
      <c r="T166" s="48"/>
      <c r="U166" s="48"/>
    </row>
    <row r="167" spans="1:54" s="17" customFormat="1" x14ac:dyDescent="0.25">
      <c r="A167" s="255"/>
      <c r="B167" s="258"/>
      <c r="C167" s="16" t="s">
        <v>1067</v>
      </c>
      <c r="D167" s="245"/>
      <c r="E167" s="80"/>
      <c r="F167" s="177"/>
      <c r="G167" s="178"/>
      <c r="H167" s="13">
        <v>1</v>
      </c>
      <c r="I167" s="13"/>
      <c r="J167" s="80"/>
      <c r="K167" s="178"/>
      <c r="L167" s="13"/>
      <c r="M167" s="13">
        <v>1</v>
      </c>
      <c r="N167" s="13"/>
      <c r="O167" s="80"/>
      <c r="P167" s="16"/>
      <c r="Q167" s="179"/>
      <c r="R167" s="228"/>
      <c r="S167" s="28"/>
      <c r="T167" s="48"/>
      <c r="U167" s="48"/>
    </row>
    <row r="168" spans="1:54" s="17" customFormat="1" x14ac:dyDescent="0.25">
      <c r="A168" s="255"/>
      <c r="B168" s="258"/>
      <c r="C168" s="16">
        <v>515</v>
      </c>
      <c r="D168" s="245"/>
      <c r="E168" s="80"/>
      <c r="F168" s="177"/>
      <c r="G168" s="178"/>
      <c r="H168" s="13">
        <v>1</v>
      </c>
      <c r="I168" s="13"/>
      <c r="J168" s="80"/>
      <c r="K168" s="178">
        <v>1</v>
      </c>
      <c r="L168" s="13"/>
      <c r="M168" s="13"/>
      <c r="N168" s="13"/>
      <c r="O168" s="80"/>
      <c r="P168" s="16"/>
      <c r="Q168" s="147"/>
      <c r="R168" s="228"/>
      <c r="S168" s="28"/>
      <c r="T168" s="48"/>
      <c r="U168" s="48"/>
    </row>
    <row r="169" spans="1:54" s="17" customFormat="1" x14ac:dyDescent="0.25">
      <c r="A169" s="256"/>
      <c r="B169" s="259"/>
      <c r="C169" s="16">
        <v>521</v>
      </c>
      <c r="D169" s="239"/>
      <c r="E169" s="80"/>
      <c r="F169" s="177"/>
      <c r="G169" s="178"/>
      <c r="H169" s="13">
        <v>1</v>
      </c>
      <c r="I169" s="13"/>
      <c r="J169" s="80"/>
      <c r="K169" s="178"/>
      <c r="L169" s="13">
        <v>1</v>
      </c>
      <c r="M169" s="13"/>
      <c r="N169" s="13"/>
      <c r="O169" s="80"/>
      <c r="P169" s="192">
        <v>1</v>
      </c>
      <c r="Q169" s="168" t="s">
        <v>1238</v>
      </c>
      <c r="R169" s="227"/>
      <c r="S169" s="28"/>
      <c r="T169" s="48"/>
      <c r="U169" s="48"/>
    </row>
    <row r="170" spans="1:54" s="17" customFormat="1" x14ac:dyDescent="0.25">
      <c r="A170" s="14" t="s">
        <v>151</v>
      </c>
      <c r="B170" s="15" t="s">
        <v>152</v>
      </c>
      <c r="C170" s="16">
        <v>527</v>
      </c>
      <c r="D170" s="238">
        <v>1</v>
      </c>
      <c r="E170" s="80"/>
      <c r="F170" s="177"/>
      <c r="G170" s="178"/>
      <c r="H170" s="13">
        <v>1</v>
      </c>
      <c r="I170" s="13"/>
      <c r="J170" s="80"/>
      <c r="K170" s="178">
        <v>1</v>
      </c>
      <c r="L170" s="13"/>
      <c r="M170" s="13"/>
      <c r="N170" s="13"/>
      <c r="O170" s="80"/>
      <c r="P170" s="177"/>
      <c r="Q170" s="147"/>
      <c r="R170" s="13">
        <v>2865</v>
      </c>
      <c r="S170" s="28"/>
      <c r="T170" s="48"/>
      <c r="U170" s="48"/>
    </row>
    <row r="171" spans="1:54" s="17" customFormat="1" x14ac:dyDescent="0.25">
      <c r="A171" s="14"/>
      <c r="B171" s="15"/>
      <c r="C171" s="16" t="s">
        <v>1033</v>
      </c>
      <c r="D171" s="239"/>
      <c r="E171" s="80"/>
      <c r="F171" s="177"/>
      <c r="G171" s="178"/>
      <c r="H171" s="13">
        <v>1</v>
      </c>
      <c r="I171" s="13"/>
      <c r="J171" s="80"/>
      <c r="K171" s="178"/>
      <c r="L171" s="13">
        <v>1</v>
      </c>
      <c r="M171" s="13"/>
      <c r="N171" s="13"/>
      <c r="O171" s="80"/>
      <c r="P171" s="192">
        <v>1</v>
      </c>
      <c r="Q171" s="147" t="s">
        <v>958</v>
      </c>
      <c r="R171" s="13"/>
      <c r="S171" s="28"/>
      <c r="T171" s="48"/>
      <c r="U171" s="48"/>
    </row>
    <row r="172" spans="1:54" x14ac:dyDescent="0.25">
      <c r="A172" s="4">
        <v>36</v>
      </c>
      <c r="B172" s="6"/>
      <c r="C172" s="42"/>
      <c r="D172" s="136">
        <f>SUM(D117:D171)</f>
        <v>31</v>
      </c>
      <c r="E172" s="136">
        <f t="shared" ref="E172:P172" si="5">SUM(E117:E171)</f>
        <v>5</v>
      </c>
      <c r="F172" s="136">
        <f t="shared" si="5"/>
        <v>2</v>
      </c>
      <c r="G172" s="136">
        <f t="shared" si="5"/>
        <v>8</v>
      </c>
      <c r="H172" s="136">
        <f t="shared" si="5"/>
        <v>34</v>
      </c>
      <c r="I172" s="136">
        <f t="shared" si="5"/>
        <v>4</v>
      </c>
      <c r="J172" s="136">
        <f t="shared" si="5"/>
        <v>2</v>
      </c>
      <c r="K172" s="136">
        <f t="shared" si="5"/>
        <v>26</v>
      </c>
      <c r="L172" s="136">
        <f t="shared" si="5"/>
        <v>15</v>
      </c>
      <c r="M172" s="136">
        <f t="shared" si="5"/>
        <v>5</v>
      </c>
      <c r="N172" s="136">
        <f t="shared" si="5"/>
        <v>0</v>
      </c>
      <c r="O172" s="136">
        <f t="shared" si="5"/>
        <v>5</v>
      </c>
      <c r="P172" s="140">
        <f t="shared" si="5"/>
        <v>4</v>
      </c>
      <c r="Q172" s="156"/>
      <c r="R172" s="13"/>
      <c r="S172" s="28"/>
    </row>
    <row r="173" spans="1:54" s="33" customFormat="1" x14ac:dyDescent="0.25">
      <c r="A173" s="38"/>
      <c r="B173" s="243" t="s">
        <v>153</v>
      </c>
      <c r="C173" s="244"/>
      <c r="D173" s="70"/>
      <c r="E173" s="74"/>
      <c r="F173" s="36"/>
      <c r="G173" s="183"/>
      <c r="H173" s="184"/>
      <c r="I173" s="184"/>
      <c r="J173" s="185"/>
      <c r="K173" s="183"/>
      <c r="L173" s="184"/>
      <c r="M173" s="184"/>
      <c r="N173" s="184"/>
      <c r="O173" s="185"/>
      <c r="P173" s="191"/>
      <c r="Q173" s="160"/>
      <c r="R173" s="31"/>
      <c r="S173" s="28"/>
      <c r="T173" s="48"/>
      <c r="U173" s="48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</row>
    <row r="174" spans="1:54" x14ac:dyDescent="0.25">
      <c r="A174" s="252" t="s">
        <v>154</v>
      </c>
      <c r="B174" s="260" t="s">
        <v>155</v>
      </c>
      <c r="C174" s="12">
        <v>1244</v>
      </c>
      <c r="D174" s="240">
        <v>1</v>
      </c>
      <c r="H174" s="176">
        <v>1</v>
      </c>
      <c r="K174" s="175">
        <v>1</v>
      </c>
      <c r="Q174" s="156" t="s">
        <v>942</v>
      </c>
      <c r="R174" s="226">
        <v>2866</v>
      </c>
      <c r="S174" s="28"/>
    </row>
    <row r="175" spans="1:54" x14ac:dyDescent="0.25">
      <c r="A175" s="280"/>
      <c r="B175" s="270"/>
      <c r="C175" s="12" t="s">
        <v>1068</v>
      </c>
      <c r="D175" s="241"/>
      <c r="H175" s="176">
        <v>1</v>
      </c>
      <c r="M175" s="176">
        <v>1</v>
      </c>
      <c r="Q175" s="156" t="s">
        <v>1233</v>
      </c>
      <c r="R175" s="228"/>
      <c r="S175" s="28"/>
    </row>
    <row r="176" spans="1:54" x14ac:dyDescent="0.25">
      <c r="A176" s="280"/>
      <c r="B176" s="270"/>
      <c r="C176" s="12" t="s">
        <v>963</v>
      </c>
      <c r="D176" s="241"/>
      <c r="H176" s="176">
        <v>1</v>
      </c>
      <c r="M176" s="176">
        <v>1</v>
      </c>
      <c r="Q176" s="157"/>
      <c r="R176" s="228"/>
      <c r="S176" s="28"/>
      <c r="T176" s="48" t="s">
        <v>1182</v>
      </c>
    </row>
    <row r="177" spans="1:54" x14ac:dyDescent="0.25">
      <c r="A177" s="253"/>
      <c r="B177" s="261"/>
      <c r="C177" s="12" t="s">
        <v>1061</v>
      </c>
      <c r="D177" s="242"/>
      <c r="G177" s="175">
        <v>1</v>
      </c>
      <c r="M177" s="176">
        <v>1</v>
      </c>
      <c r="Q177" s="156" t="s">
        <v>998</v>
      </c>
      <c r="R177" s="227"/>
      <c r="S177" s="28"/>
    </row>
    <row r="178" spans="1:54" x14ac:dyDescent="0.25">
      <c r="A178" s="252" t="s">
        <v>156</v>
      </c>
      <c r="B178" s="260" t="s">
        <v>157</v>
      </c>
      <c r="C178" s="12" t="s">
        <v>1001</v>
      </c>
      <c r="D178" s="240">
        <v>1</v>
      </c>
      <c r="H178" s="176">
        <v>1</v>
      </c>
      <c r="L178" s="176">
        <v>1</v>
      </c>
      <c r="Q178" s="156" t="s">
        <v>1234</v>
      </c>
      <c r="R178" s="226">
        <v>2867</v>
      </c>
      <c r="S178" s="28"/>
    </row>
    <row r="179" spans="1:54" x14ac:dyDescent="0.25">
      <c r="A179" s="280"/>
      <c r="B179" s="270"/>
      <c r="C179" s="12" t="s">
        <v>963</v>
      </c>
      <c r="D179" s="241"/>
      <c r="H179" s="176">
        <v>1</v>
      </c>
      <c r="L179" s="176">
        <v>1</v>
      </c>
      <c r="Q179" s="161" t="s">
        <v>1263</v>
      </c>
      <c r="R179" s="228"/>
      <c r="S179" s="28"/>
    </row>
    <row r="180" spans="1:54" x14ac:dyDescent="0.25">
      <c r="A180" s="253"/>
      <c r="B180" s="261"/>
      <c r="C180" s="16" t="s">
        <v>964</v>
      </c>
      <c r="D180" s="242"/>
      <c r="H180" s="176">
        <v>1</v>
      </c>
      <c r="L180" s="176">
        <v>1</v>
      </c>
      <c r="Q180" s="156" t="s">
        <v>1233</v>
      </c>
      <c r="R180" s="227"/>
      <c r="S180" s="28"/>
    </row>
    <row r="181" spans="1:54" x14ac:dyDescent="0.25">
      <c r="A181" s="252" t="s">
        <v>158</v>
      </c>
      <c r="B181" s="260" t="s">
        <v>159</v>
      </c>
      <c r="C181" s="12" t="s">
        <v>1001</v>
      </c>
      <c r="D181" s="240">
        <v>1</v>
      </c>
      <c r="H181" s="176">
        <v>1</v>
      </c>
      <c r="K181" s="175">
        <v>1</v>
      </c>
      <c r="O181" s="174">
        <v>1</v>
      </c>
      <c r="Q181" s="156"/>
      <c r="R181" s="226">
        <v>2868</v>
      </c>
      <c r="S181" s="28"/>
    </row>
    <row r="182" spans="1:54" x14ac:dyDescent="0.25">
      <c r="A182" s="253"/>
      <c r="B182" s="261"/>
      <c r="C182" s="12" t="s">
        <v>963</v>
      </c>
      <c r="D182" s="242"/>
      <c r="H182" s="176">
        <v>1</v>
      </c>
      <c r="K182" s="175">
        <v>1</v>
      </c>
      <c r="Q182" s="161"/>
      <c r="R182" s="227"/>
      <c r="S182" s="28"/>
    </row>
    <row r="183" spans="1:54" x14ac:dyDescent="0.25">
      <c r="A183" s="252" t="s">
        <v>160</v>
      </c>
      <c r="B183" s="260" t="s">
        <v>161</v>
      </c>
      <c r="C183" s="12" t="s">
        <v>1069</v>
      </c>
      <c r="D183" s="240">
        <v>1</v>
      </c>
      <c r="I183" s="176">
        <v>1</v>
      </c>
      <c r="K183" s="175">
        <v>1</v>
      </c>
      <c r="Q183" s="156" t="s">
        <v>1071</v>
      </c>
      <c r="R183" s="226">
        <v>2869</v>
      </c>
      <c r="S183" s="28"/>
    </row>
    <row r="184" spans="1:54" x14ac:dyDescent="0.25">
      <c r="A184" s="280"/>
      <c r="B184" s="270"/>
      <c r="C184" s="12" t="s">
        <v>1070</v>
      </c>
      <c r="D184" s="241"/>
      <c r="H184" s="176">
        <v>1</v>
      </c>
      <c r="K184" s="175">
        <v>1</v>
      </c>
      <c r="Q184" s="156"/>
      <c r="R184" s="228"/>
      <c r="S184" s="28"/>
    </row>
    <row r="185" spans="1:54" x14ac:dyDescent="0.25">
      <c r="A185" s="280"/>
      <c r="B185" s="270"/>
      <c r="C185" s="12" t="s">
        <v>963</v>
      </c>
      <c r="D185" s="241"/>
      <c r="H185" s="176">
        <v>1</v>
      </c>
      <c r="K185" s="175">
        <v>1</v>
      </c>
      <c r="Q185" s="156"/>
      <c r="R185" s="228"/>
      <c r="S185" s="28"/>
    </row>
    <row r="186" spans="1:54" x14ac:dyDescent="0.25">
      <c r="A186" s="253"/>
      <c r="B186" s="261"/>
      <c r="C186" s="12" t="s">
        <v>964</v>
      </c>
      <c r="D186" s="242"/>
      <c r="H186" s="176">
        <v>1</v>
      </c>
      <c r="L186" s="176">
        <v>1</v>
      </c>
      <c r="Q186" s="156" t="s">
        <v>1298</v>
      </c>
      <c r="R186" s="227"/>
      <c r="S186" s="28"/>
    </row>
    <row r="187" spans="1:54" x14ac:dyDescent="0.25">
      <c r="A187" s="4" t="s">
        <v>162</v>
      </c>
      <c r="B187" s="6" t="s">
        <v>163</v>
      </c>
      <c r="C187" s="12"/>
      <c r="D187" s="73">
        <v>1</v>
      </c>
      <c r="H187" s="176">
        <v>1</v>
      </c>
      <c r="K187" s="175">
        <v>1</v>
      </c>
      <c r="Q187" s="156"/>
      <c r="R187" s="13">
        <v>2870</v>
      </c>
      <c r="S187" s="28"/>
    </row>
    <row r="188" spans="1:54" x14ac:dyDescent="0.25">
      <c r="A188" s="4" t="s">
        <v>164</v>
      </c>
      <c r="B188" s="6" t="s">
        <v>165</v>
      </c>
      <c r="C188" s="12"/>
      <c r="D188" s="73">
        <v>1</v>
      </c>
      <c r="H188" s="176">
        <v>1</v>
      </c>
      <c r="K188" s="175">
        <v>1</v>
      </c>
      <c r="Q188" s="156"/>
      <c r="R188" s="13">
        <v>2871</v>
      </c>
      <c r="S188" s="28"/>
    </row>
    <row r="189" spans="1:54" x14ac:dyDescent="0.25">
      <c r="A189" s="4" t="s">
        <v>166</v>
      </c>
      <c r="B189" s="6" t="s">
        <v>167</v>
      </c>
      <c r="C189" s="12"/>
      <c r="D189" s="73">
        <v>1</v>
      </c>
      <c r="H189" s="176">
        <v>1</v>
      </c>
      <c r="K189" s="175">
        <v>1</v>
      </c>
      <c r="Q189" s="156" t="s">
        <v>1239</v>
      </c>
      <c r="R189" s="13">
        <v>2872</v>
      </c>
      <c r="S189" s="28"/>
    </row>
    <row r="190" spans="1:54" x14ac:dyDescent="0.25">
      <c r="A190" s="4">
        <v>7</v>
      </c>
      <c r="B190" s="6"/>
      <c r="C190" s="12"/>
      <c r="D190" s="136">
        <f>SUM(D174:D189)</f>
        <v>7</v>
      </c>
      <c r="E190" s="137">
        <f>SUM(E174:E189)</f>
        <v>0</v>
      </c>
      <c r="F190" s="138">
        <f t="shared" ref="F190:N190" si="6">SUM(F174:F189)</f>
        <v>0</v>
      </c>
      <c r="G190" s="136">
        <f>SUM(G174:G189)</f>
        <v>1</v>
      </c>
      <c r="H190" s="139">
        <f>SUM(H174:H189)</f>
        <v>14</v>
      </c>
      <c r="I190" s="139">
        <f>SUM(I174:I189)</f>
        <v>1</v>
      </c>
      <c r="J190" s="137">
        <f>SUM(J174:J189)</f>
        <v>0</v>
      </c>
      <c r="K190" s="136">
        <f t="shared" si="6"/>
        <v>9</v>
      </c>
      <c r="L190" s="139">
        <f t="shared" si="6"/>
        <v>4</v>
      </c>
      <c r="M190" s="139">
        <f t="shared" si="6"/>
        <v>3</v>
      </c>
      <c r="N190" s="139">
        <f t="shared" si="6"/>
        <v>0</v>
      </c>
      <c r="O190" s="137">
        <f>SUM(O174:O189)</f>
        <v>1</v>
      </c>
      <c r="P190" s="138">
        <f>SUM(P174:P189)</f>
        <v>0</v>
      </c>
      <c r="Q190" s="156"/>
      <c r="R190" s="13"/>
      <c r="S190" s="28"/>
    </row>
    <row r="191" spans="1:54" s="33" customFormat="1" ht="25.5" x14ac:dyDescent="0.25">
      <c r="A191" s="38"/>
      <c r="B191" s="243" t="s">
        <v>168</v>
      </c>
      <c r="C191" s="244"/>
      <c r="D191" s="70"/>
      <c r="E191" s="74"/>
      <c r="F191" s="36"/>
      <c r="G191" s="183"/>
      <c r="H191" s="184"/>
      <c r="I191" s="184"/>
      <c r="J191" s="185"/>
      <c r="K191" s="183"/>
      <c r="L191" s="184"/>
      <c r="M191" s="184"/>
      <c r="N191" s="184"/>
      <c r="O191" s="185"/>
      <c r="P191" s="191"/>
      <c r="Q191" s="160"/>
      <c r="R191" s="31"/>
      <c r="S191" s="28"/>
      <c r="T191" s="48"/>
      <c r="U191" s="48"/>
      <c r="V191" s="51" t="s">
        <v>867</v>
      </c>
      <c r="W191" s="18" t="s">
        <v>854</v>
      </c>
      <c r="X191" s="18" t="s">
        <v>864</v>
      </c>
      <c r="Y191" s="18" t="s">
        <v>851</v>
      </c>
      <c r="Z191" s="18" t="s">
        <v>852</v>
      </c>
      <c r="AA191" s="18" t="s">
        <v>853</v>
      </c>
      <c r="AB191" s="18" t="s">
        <v>869</v>
      </c>
      <c r="AC191" s="18" t="s">
        <v>898</v>
      </c>
      <c r="AD191" s="18" t="s">
        <v>896</v>
      </c>
      <c r="AE191" s="18" t="s">
        <v>897</v>
      </c>
      <c r="AF191" s="18" t="s">
        <v>905</v>
      </c>
      <c r="AG191" s="18" t="s">
        <v>899</v>
      </c>
      <c r="AH191" s="18" t="s">
        <v>901</v>
      </c>
      <c r="AI191" s="18" t="s">
        <v>902</v>
      </c>
      <c r="AJ191" s="18" t="s">
        <v>903</v>
      </c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</row>
    <row r="192" spans="1:54" ht="18.75" x14ac:dyDescent="0.3">
      <c r="A192" s="4" t="s">
        <v>169</v>
      </c>
      <c r="B192" s="8" t="s">
        <v>170</v>
      </c>
      <c r="C192" s="12"/>
      <c r="D192" s="73">
        <v>1</v>
      </c>
      <c r="J192" s="174">
        <v>1</v>
      </c>
      <c r="O192" s="174">
        <v>1</v>
      </c>
      <c r="Q192" s="225" t="s">
        <v>912</v>
      </c>
      <c r="R192" s="117">
        <v>3172</v>
      </c>
      <c r="S192" s="28"/>
      <c r="V192" s="58">
        <f>SUM(D193+D190+D172+D115+D47+D32+D12+D7)</f>
        <v>78</v>
      </c>
      <c r="W192" s="49">
        <f>SUM(R193+R190+R172+R115+R47+R32+R12+R7)</f>
        <v>0</v>
      </c>
      <c r="X192" s="49" t="e">
        <f>SUM(#REF!+#REF!+#REF!+#REF!+#REF!+#REF!+#REF!+#REF!)</f>
        <v>#REF!</v>
      </c>
      <c r="Y192" s="49" t="e">
        <f>SUM(#REF!+#REF!+#REF!+#REF!+#REF!+#REF!+#REF!+#REF!)</f>
        <v>#REF!</v>
      </c>
      <c r="Z192" s="49" t="e">
        <f>SUM(#REF!+#REF!+#REF!+#REF!+#REF!+#REF!+#REF!+#REF!)</f>
        <v>#REF!</v>
      </c>
      <c r="AA192" s="49">
        <f>SUM(F193+F190+F172+F115+F47+F32+F12+F7)</f>
        <v>2</v>
      </c>
      <c r="AB192" s="49">
        <f>SUM(E193+E190+E172+E115+E47+E32+E12+E7)</f>
        <v>10</v>
      </c>
      <c r="AC192" s="49">
        <f>SUM(K193+K190+K172+K115+K47+K32+K12+K7)</f>
        <v>91</v>
      </c>
      <c r="AD192" s="49">
        <f>SUM(L193+L190+L172+L115+L47+L32+L12+L7)</f>
        <v>41</v>
      </c>
      <c r="AE192" s="49">
        <f>SUM(O193+O190+O172+O115+O47+O32+O12+O7)</f>
        <v>9</v>
      </c>
      <c r="AF192" s="49" t="e">
        <f>SUM(#REF!+#REF!+#REF!+#REF!+#REF!+#REF!+#REF!+#REF!)</f>
        <v>#REF!</v>
      </c>
      <c r="AG192" s="49">
        <f>SUM(J193+J190+J172+J115+J47+J32+J12+J7)</f>
        <v>7</v>
      </c>
      <c r="AH192" s="49">
        <f>SUM(G193+G190+G172+G115+G47+G32+G12+G7)</f>
        <v>16</v>
      </c>
      <c r="AI192" s="49">
        <f>SUM(H193+H190+H172+H115+H47+H32+H12+H7)</f>
        <v>125</v>
      </c>
      <c r="AJ192" s="49">
        <f>SUM(I193+I190+I172+I115+I47+I32+I12+I7)</f>
        <v>12</v>
      </c>
    </row>
    <row r="193" spans="1:54" x14ac:dyDescent="0.25">
      <c r="A193" s="4">
        <v>1</v>
      </c>
      <c r="B193" s="6"/>
      <c r="C193" s="12"/>
      <c r="D193" s="136">
        <f>SUM(D192)</f>
        <v>1</v>
      </c>
      <c r="E193" s="137">
        <f>SUM(E192)</f>
        <v>0</v>
      </c>
      <c r="F193" s="138">
        <f t="shared" ref="F193:N193" si="7">SUM(F192)</f>
        <v>0</v>
      </c>
      <c r="G193" s="136">
        <f>SUM(G192)</f>
        <v>0</v>
      </c>
      <c r="H193" s="139">
        <f>SUM(H192)</f>
        <v>0</v>
      </c>
      <c r="I193" s="139">
        <f>SUM(I192)</f>
        <v>0</v>
      </c>
      <c r="J193" s="137">
        <f>SUM(J192)</f>
        <v>1</v>
      </c>
      <c r="K193" s="136">
        <f t="shared" si="7"/>
        <v>0</v>
      </c>
      <c r="L193" s="139">
        <f t="shared" si="7"/>
        <v>0</v>
      </c>
      <c r="M193" s="139">
        <f t="shared" si="7"/>
        <v>0</v>
      </c>
      <c r="N193" s="139">
        <f t="shared" si="7"/>
        <v>0</v>
      </c>
      <c r="O193" s="137">
        <f>SUM(O192)</f>
        <v>1</v>
      </c>
      <c r="P193" s="138">
        <f>SUM(P192)</f>
        <v>0</v>
      </c>
      <c r="Q193" s="156"/>
      <c r="R193" s="13"/>
      <c r="S193" s="28"/>
    </row>
    <row r="194" spans="1:54" s="33" customFormat="1" x14ac:dyDescent="0.25">
      <c r="A194" s="31"/>
      <c r="B194" s="243" t="s">
        <v>171</v>
      </c>
      <c r="C194" s="244"/>
      <c r="D194" s="70"/>
      <c r="E194" s="74"/>
      <c r="F194" s="36"/>
      <c r="G194" s="183"/>
      <c r="H194" s="184"/>
      <c r="I194" s="184"/>
      <c r="J194" s="185"/>
      <c r="K194" s="183"/>
      <c r="L194" s="184"/>
      <c r="M194" s="184"/>
      <c r="N194" s="184"/>
      <c r="O194" s="185"/>
      <c r="P194" s="191"/>
      <c r="Q194" s="160"/>
      <c r="R194" s="31"/>
      <c r="S194" s="28"/>
      <c r="T194" s="48"/>
      <c r="U194" s="48"/>
      <c r="V194" s="17"/>
      <c r="W194" s="17"/>
      <c r="X194" s="17"/>
      <c r="Y194" s="17"/>
      <c r="Z194" s="17"/>
      <c r="AA194" s="17"/>
      <c r="AB194" s="17"/>
      <c r="AC194" s="17" t="e">
        <f>SUM(AC192:AF192)</f>
        <v>#REF!</v>
      </c>
      <c r="AD194" s="17"/>
      <c r="AE194" s="17"/>
      <c r="AF194" s="17"/>
      <c r="AG194" s="17">
        <f>SUM(AG192:AJ192)</f>
        <v>160</v>
      </c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</row>
    <row r="195" spans="1:54" s="33" customFormat="1" x14ac:dyDescent="0.25">
      <c r="A195" s="34"/>
      <c r="B195" s="243" t="s">
        <v>172</v>
      </c>
      <c r="C195" s="244"/>
      <c r="D195" s="70"/>
      <c r="E195" s="185"/>
      <c r="F195" s="191"/>
      <c r="G195" s="183"/>
      <c r="H195" s="184"/>
      <c r="I195" s="184"/>
      <c r="J195" s="185"/>
      <c r="K195" s="183"/>
      <c r="L195" s="184"/>
      <c r="M195" s="184"/>
      <c r="N195" s="184"/>
      <c r="O195" s="185"/>
      <c r="P195" s="191"/>
      <c r="Q195" s="160"/>
      <c r="R195" s="31"/>
      <c r="S195" s="28"/>
      <c r="T195" s="48"/>
      <c r="U195" s="48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</row>
    <row r="196" spans="1:54" x14ac:dyDescent="0.25">
      <c r="A196" s="5" t="s">
        <v>173</v>
      </c>
      <c r="B196" s="6" t="s">
        <v>174</v>
      </c>
      <c r="C196" s="12"/>
      <c r="D196" s="73">
        <v>1</v>
      </c>
      <c r="J196" s="174">
        <v>1</v>
      </c>
      <c r="K196" s="175">
        <v>1</v>
      </c>
      <c r="Q196" s="156" t="s">
        <v>936</v>
      </c>
      <c r="R196" s="13">
        <v>2873</v>
      </c>
      <c r="S196" s="28"/>
    </row>
    <row r="197" spans="1:54" x14ac:dyDescent="0.25">
      <c r="A197" s="5" t="s">
        <v>175</v>
      </c>
      <c r="B197" s="6" t="s">
        <v>176</v>
      </c>
      <c r="C197" s="12"/>
      <c r="D197" s="73">
        <v>1</v>
      </c>
      <c r="H197" s="176">
        <v>1</v>
      </c>
      <c r="K197" s="175">
        <v>1</v>
      </c>
      <c r="Q197" s="156"/>
      <c r="R197" s="13">
        <v>2874</v>
      </c>
      <c r="S197" s="28"/>
    </row>
    <row r="198" spans="1:54" x14ac:dyDescent="0.25">
      <c r="A198" s="5" t="s">
        <v>177</v>
      </c>
      <c r="B198" s="6" t="s">
        <v>178</v>
      </c>
      <c r="C198" s="12"/>
      <c r="D198" s="73">
        <v>1</v>
      </c>
      <c r="H198" s="176">
        <v>1</v>
      </c>
      <c r="K198" s="175">
        <v>1</v>
      </c>
      <c r="Q198" s="156"/>
      <c r="R198" s="13">
        <v>2875</v>
      </c>
      <c r="S198" s="28"/>
    </row>
    <row r="199" spans="1:54" x14ac:dyDescent="0.25">
      <c r="A199" s="5" t="s">
        <v>179</v>
      </c>
      <c r="B199" s="6" t="s">
        <v>180</v>
      </c>
      <c r="C199" s="12"/>
      <c r="D199" s="73">
        <v>1</v>
      </c>
      <c r="G199" s="175">
        <v>1</v>
      </c>
      <c r="L199" s="176">
        <v>1</v>
      </c>
      <c r="Q199" s="156"/>
      <c r="R199" s="13">
        <v>2876</v>
      </c>
      <c r="S199" s="28"/>
    </row>
    <row r="200" spans="1:54" s="17" customFormat="1" ht="30" x14ac:dyDescent="0.25">
      <c r="A200" s="40" t="s">
        <v>181</v>
      </c>
      <c r="B200" s="15" t="s">
        <v>876</v>
      </c>
      <c r="C200" s="16"/>
      <c r="D200" s="72">
        <v>1</v>
      </c>
      <c r="E200" s="80"/>
      <c r="F200" s="177"/>
      <c r="G200" s="178"/>
      <c r="H200" s="13">
        <v>1</v>
      </c>
      <c r="I200" s="13"/>
      <c r="J200" s="80"/>
      <c r="K200" s="178">
        <v>1</v>
      </c>
      <c r="L200" s="13"/>
      <c r="M200" s="13"/>
      <c r="N200" s="13"/>
      <c r="O200" s="80"/>
      <c r="P200" s="177"/>
      <c r="Q200" s="147" t="s">
        <v>915</v>
      </c>
      <c r="R200" s="13">
        <v>2877</v>
      </c>
      <c r="S200" s="28"/>
      <c r="T200" s="48"/>
      <c r="U200" s="48"/>
    </row>
    <row r="201" spans="1:54" x14ac:dyDescent="0.25">
      <c r="A201" s="5">
        <v>5</v>
      </c>
      <c r="B201" s="9"/>
      <c r="C201" s="12"/>
      <c r="D201" s="136">
        <f>SUM(D196:D200)</f>
        <v>5</v>
      </c>
      <c r="E201" s="137">
        <f>SUM(E196:E200)</f>
        <v>0</v>
      </c>
      <c r="F201" s="138">
        <f t="shared" ref="F201:N201" si="8">SUM(F196:F200)</f>
        <v>0</v>
      </c>
      <c r="G201" s="136">
        <f>SUM(G196:G200)</f>
        <v>1</v>
      </c>
      <c r="H201" s="139">
        <f>SUM(H196:H200)</f>
        <v>3</v>
      </c>
      <c r="I201" s="139">
        <f>SUM(I196:I200)</f>
        <v>0</v>
      </c>
      <c r="J201" s="137">
        <f>SUM(J196:J200)</f>
        <v>1</v>
      </c>
      <c r="K201" s="136">
        <f t="shared" si="8"/>
        <v>4</v>
      </c>
      <c r="L201" s="139">
        <f t="shared" si="8"/>
        <v>1</v>
      </c>
      <c r="M201" s="139">
        <f t="shared" si="8"/>
        <v>0</v>
      </c>
      <c r="N201" s="139">
        <f t="shared" si="8"/>
        <v>0</v>
      </c>
      <c r="O201" s="137">
        <f>SUM(O196:O200)</f>
        <v>0</v>
      </c>
      <c r="P201" s="138">
        <f>SUM(P196:P200)</f>
        <v>0</v>
      </c>
      <c r="Q201" s="156"/>
      <c r="R201" s="13"/>
      <c r="S201" s="28"/>
    </row>
    <row r="202" spans="1:54" s="33" customFormat="1" x14ac:dyDescent="0.25">
      <c r="A202" s="31"/>
      <c r="B202" s="243" t="s">
        <v>182</v>
      </c>
      <c r="C202" s="244"/>
      <c r="D202" s="70"/>
      <c r="E202" s="74"/>
      <c r="F202" s="36"/>
      <c r="G202" s="183"/>
      <c r="H202" s="184"/>
      <c r="I202" s="184"/>
      <c r="J202" s="185"/>
      <c r="K202" s="183"/>
      <c r="L202" s="184"/>
      <c r="M202" s="184"/>
      <c r="N202" s="184"/>
      <c r="O202" s="185"/>
      <c r="P202" s="191"/>
      <c r="Q202" s="160"/>
      <c r="R202" s="31"/>
      <c r="S202" s="28"/>
      <c r="T202" s="48"/>
      <c r="U202" s="48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</row>
    <row r="203" spans="1:54" s="33" customFormat="1" x14ac:dyDescent="0.25">
      <c r="A203" s="34"/>
      <c r="B203" s="243" t="s">
        <v>183</v>
      </c>
      <c r="C203" s="244"/>
      <c r="D203" s="70"/>
      <c r="E203" s="185"/>
      <c r="F203" s="191"/>
      <c r="G203" s="183"/>
      <c r="H203" s="184"/>
      <c r="I203" s="184"/>
      <c r="J203" s="185"/>
      <c r="K203" s="183"/>
      <c r="L203" s="184"/>
      <c r="M203" s="184"/>
      <c r="N203" s="184"/>
      <c r="O203" s="185"/>
      <c r="P203" s="191"/>
      <c r="Q203" s="160"/>
      <c r="R203" s="31"/>
      <c r="S203" s="28"/>
      <c r="T203" s="48"/>
      <c r="U203" s="48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</row>
    <row r="204" spans="1:54" s="17" customFormat="1" x14ac:dyDescent="0.25">
      <c r="A204" s="14" t="s">
        <v>184</v>
      </c>
      <c r="B204" s="15" t="s">
        <v>185</v>
      </c>
      <c r="C204" s="16"/>
      <c r="D204" s="72">
        <v>1</v>
      </c>
      <c r="E204" s="80"/>
      <c r="F204" s="177"/>
      <c r="G204" s="178"/>
      <c r="H204" s="13"/>
      <c r="I204" s="13"/>
      <c r="J204" s="80">
        <v>1</v>
      </c>
      <c r="K204" s="178"/>
      <c r="L204" s="13"/>
      <c r="M204" s="13"/>
      <c r="N204" s="13"/>
      <c r="O204" s="80">
        <v>1</v>
      </c>
      <c r="P204" s="177"/>
      <c r="Q204" s="225" t="s">
        <v>857</v>
      </c>
      <c r="R204" s="117">
        <v>2880</v>
      </c>
      <c r="S204" s="28"/>
      <c r="T204" s="48"/>
      <c r="U204" s="48"/>
    </row>
    <row r="205" spans="1:54" x14ac:dyDescent="0.25">
      <c r="A205" s="4">
        <v>1</v>
      </c>
      <c r="B205" s="148"/>
      <c r="C205" s="12"/>
      <c r="D205" s="136">
        <f>SUM(D204)</f>
        <v>1</v>
      </c>
      <c r="E205" s="137">
        <f>SUM(E204)</f>
        <v>0</v>
      </c>
      <c r="F205" s="138">
        <f t="shared" ref="F205:N205" si="9">SUM(F204)</f>
        <v>0</v>
      </c>
      <c r="G205" s="136">
        <f>SUM(G204)</f>
        <v>0</v>
      </c>
      <c r="H205" s="139">
        <f>SUM(H204)</f>
        <v>0</v>
      </c>
      <c r="I205" s="139">
        <f>SUM(I204)</f>
        <v>0</v>
      </c>
      <c r="J205" s="137">
        <f>SUM(J204)</f>
        <v>1</v>
      </c>
      <c r="K205" s="136">
        <f t="shared" si="9"/>
        <v>0</v>
      </c>
      <c r="L205" s="139">
        <f t="shared" si="9"/>
        <v>0</v>
      </c>
      <c r="M205" s="139">
        <f t="shared" si="9"/>
        <v>0</v>
      </c>
      <c r="N205" s="139">
        <f t="shared" si="9"/>
        <v>0</v>
      </c>
      <c r="O205" s="137">
        <f>SUM(O204)</f>
        <v>1</v>
      </c>
      <c r="P205" s="138">
        <f>SUM(P204)</f>
        <v>0</v>
      </c>
      <c r="Q205" s="156"/>
      <c r="R205" s="13"/>
      <c r="S205" s="28"/>
    </row>
    <row r="206" spans="1:54" s="33" customFormat="1" x14ac:dyDescent="0.25">
      <c r="A206" s="34"/>
      <c r="B206" s="243" t="s">
        <v>186</v>
      </c>
      <c r="C206" s="244"/>
      <c r="D206" s="70"/>
      <c r="E206" s="74"/>
      <c r="F206" s="36"/>
      <c r="G206" s="183"/>
      <c r="H206" s="184"/>
      <c r="I206" s="184"/>
      <c r="J206" s="185"/>
      <c r="K206" s="183"/>
      <c r="L206" s="184"/>
      <c r="M206" s="184"/>
      <c r="N206" s="184"/>
      <c r="O206" s="185"/>
      <c r="P206" s="191"/>
      <c r="Q206" s="160"/>
      <c r="R206" s="31"/>
      <c r="S206" s="28"/>
      <c r="T206" s="48"/>
      <c r="U206" s="48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</row>
    <row r="207" spans="1:54" ht="30" x14ac:dyDescent="0.25">
      <c r="A207" s="4" t="s">
        <v>187</v>
      </c>
      <c r="B207" s="6" t="s">
        <v>188</v>
      </c>
      <c r="C207" s="12"/>
      <c r="D207" s="73">
        <v>1</v>
      </c>
      <c r="E207" s="174">
        <v>1</v>
      </c>
      <c r="J207" s="174">
        <v>1</v>
      </c>
      <c r="Q207" s="156" t="s">
        <v>1281</v>
      </c>
      <c r="R207" s="214">
        <v>2878</v>
      </c>
      <c r="S207" s="28"/>
    </row>
    <row r="208" spans="1:54" s="17" customFormat="1" x14ac:dyDescent="0.25">
      <c r="A208" s="254" t="s">
        <v>187</v>
      </c>
      <c r="B208" s="257" t="s">
        <v>189</v>
      </c>
      <c r="C208" s="16" t="s">
        <v>1096</v>
      </c>
      <c r="D208" s="238">
        <v>1</v>
      </c>
      <c r="E208" s="80"/>
      <c r="F208" s="177"/>
      <c r="G208" s="178">
        <v>1</v>
      </c>
      <c r="H208" s="13"/>
      <c r="I208" s="13"/>
      <c r="J208" s="80"/>
      <c r="K208" s="178">
        <v>1</v>
      </c>
      <c r="L208" s="13"/>
      <c r="M208" s="13"/>
      <c r="N208" s="13"/>
      <c r="O208" s="80"/>
      <c r="P208" s="177"/>
      <c r="Q208" s="147"/>
      <c r="R208" s="13">
        <v>2879</v>
      </c>
      <c r="S208" s="28"/>
      <c r="T208" s="48"/>
      <c r="U208" s="48"/>
    </row>
    <row r="209" spans="1:54" s="17" customFormat="1" x14ac:dyDescent="0.25">
      <c r="A209" s="256"/>
      <c r="B209" s="259"/>
      <c r="C209" s="16" t="s">
        <v>1060</v>
      </c>
      <c r="D209" s="239"/>
      <c r="E209" s="80"/>
      <c r="F209" s="177"/>
      <c r="G209" s="178"/>
      <c r="H209" s="13">
        <v>1</v>
      </c>
      <c r="I209" s="13"/>
      <c r="J209" s="80"/>
      <c r="K209" s="178">
        <v>1</v>
      </c>
      <c r="L209" s="13"/>
      <c r="M209" s="13"/>
      <c r="N209" s="13"/>
      <c r="O209" s="80"/>
      <c r="P209" s="177"/>
      <c r="Q209" s="147"/>
      <c r="R209" s="13"/>
      <c r="S209" s="28"/>
      <c r="T209" s="48"/>
      <c r="U209" s="48"/>
    </row>
    <row r="210" spans="1:54" x14ac:dyDescent="0.25">
      <c r="A210" s="4">
        <v>2</v>
      </c>
      <c r="B210" s="148"/>
      <c r="C210" s="12"/>
      <c r="D210" s="136">
        <f>SUM(D207:D209)</f>
        <v>2</v>
      </c>
      <c r="E210" s="136">
        <f t="shared" ref="E210:P210" si="10">SUM(E207:E209)</f>
        <v>1</v>
      </c>
      <c r="F210" s="136">
        <f t="shared" si="10"/>
        <v>0</v>
      </c>
      <c r="G210" s="136">
        <f t="shared" si="10"/>
        <v>1</v>
      </c>
      <c r="H210" s="136">
        <f t="shared" si="10"/>
        <v>1</v>
      </c>
      <c r="I210" s="136">
        <f t="shared" si="10"/>
        <v>0</v>
      </c>
      <c r="J210" s="136">
        <f t="shared" si="10"/>
        <v>1</v>
      </c>
      <c r="K210" s="136">
        <f t="shared" si="10"/>
        <v>2</v>
      </c>
      <c r="L210" s="136">
        <f t="shared" si="10"/>
        <v>0</v>
      </c>
      <c r="M210" s="136">
        <f t="shared" si="10"/>
        <v>0</v>
      </c>
      <c r="N210" s="136">
        <f t="shared" si="10"/>
        <v>0</v>
      </c>
      <c r="O210" s="136">
        <f t="shared" si="10"/>
        <v>0</v>
      </c>
      <c r="P210" s="140">
        <f t="shared" si="10"/>
        <v>0</v>
      </c>
      <c r="Q210" s="156"/>
      <c r="R210" s="13"/>
      <c r="S210" s="28"/>
    </row>
    <row r="211" spans="1:54" s="33" customFormat="1" x14ac:dyDescent="0.25">
      <c r="A211" s="38"/>
      <c r="B211" s="243" t="s">
        <v>190</v>
      </c>
      <c r="C211" s="244"/>
      <c r="D211" s="70"/>
      <c r="E211" s="74"/>
      <c r="F211" s="36"/>
      <c r="G211" s="183"/>
      <c r="H211" s="184"/>
      <c r="I211" s="184"/>
      <c r="J211" s="185"/>
      <c r="K211" s="183"/>
      <c r="L211" s="184"/>
      <c r="M211" s="184"/>
      <c r="N211" s="184"/>
      <c r="O211" s="185"/>
      <c r="P211" s="191"/>
      <c r="Q211" s="160"/>
      <c r="R211" s="31"/>
      <c r="S211" s="28"/>
      <c r="T211" s="48"/>
      <c r="U211" s="48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</row>
    <row r="212" spans="1:54" s="17" customFormat="1" x14ac:dyDescent="0.25">
      <c r="A212" s="14" t="s">
        <v>191</v>
      </c>
      <c r="B212" s="15" t="s">
        <v>192</v>
      </c>
      <c r="C212" s="16"/>
      <c r="D212" s="72"/>
      <c r="E212" s="80">
        <v>1</v>
      </c>
      <c r="F212" s="177"/>
      <c r="G212" s="178"/>
      <c r="H212" s="13"/>
      <c r="I212" s="13"/>
      <c r="J212" s="80"/>
      <c r="K212" s="178"/>
      <c r="L212" s="13"/>
      <c r="M212" s="13"/>
      <c r="N212" s="13"/>
      <c r="O212" s="80"/>
      <c r="P212" s="177"/>
      <c r="Q212" s="147"/>
      <c r="R212" s="117">
        <v>3173</v>
      </c>
      <c r="S212" s="28"/>
      <c r="T212" s="48"/>
      <c r="U212" s="48"/>
    </row>
    <row r="213" spans="1:54" x14ac:dyDescent="0.25">
      <c r="A213" s="4">
        <v>1</v>
      </c>
      <c r="B213" s="148"/>
      <c r="C213" s="12"/>
      <c r="D213" s="136">
        <f>SUM(D212)</f>
        <v>0</v>
      </c>
      <c r="E213" s="137">
        <f>SUM(E212)</f>
        <v>1</v>
      </c>
      <c r="F213" s="138">
        <f t="shared" ref="F213:O213" si="11">SUM(F212)</f>
        <v>0</v>
      </c>
      <c r="G213" s="136">
        <f>SUM(G212)</f>
        <v>0</v>
      </c>
      <c r="H213" s="139">
        <f>SUM(H212)</f>
        <v>0</v>
      </c>
      <c r="I213" s="139">
        <f>SUM(I212)</f>
        <v>0</v>
      </c>
      <c r="J213" s="137">
        <f>SUM(J212)</f>
        <v>0</v>
      </c>
      <c r="K213" s="136">
        <f t="shared" si="11"/>
        <v>0</v>
      </c>
      <c r="L213" s="139">
        <f t="shared" si="11"/>
        <v>0</v>
      </c>
      <c r="M213" s="139">
        <f t="shared" si="11"/>
        <v>0</v>
      </c>
      <c r="N213" s="139">
        <f t="shared" si="11"/>
        <v>0</v>
      </c>
      <c r="O213" s="137">
        <f t="shared" si="11"/>
        <v>0</v>
      </c>
      <c r="P213" s="138">
        <f>SUM(P212)</f>
        <v>0</v>
      </c>
      <c r="Q213" s="156"/>
      <c r="R213" s="13"/>
      <c r="S213" s="28"/>
    </row>
    <row r="214" spans="1:54" s="33" customFormat="1" x14ac:dyDescent="0.25">
      <c r="A214" s="31"/>
      <c r="B214" s="243" t="s">
        <v>193</v>
      </c>
      <c r="C214" s="244"/>
      <c r="D214" s="70"/>
      <c r="E214" s="185"/>
      <c r="F214" s="191"/>
      <c r="G214" s="183"/>
      <c r="H214" s="184"/>
      <c r="I214" s="184"/>
      <c r="J214" s="185"/>
      <c r="K214" s="183"/>
      <c r="L214" s="184"/>
      <c r="M214" s="184"/>
      <c r="N214" s="184"/>
      <c r="O214" s="185"/>
      <c r="P214" s="191"/>
      <c r="Q214" s="160"/>
      <c r="R214" s="31"/>
      <c r="S214" s="28"/>
      <c r="T214" s="48"/>
      <c r="U214" s="48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</row>
    <row r="215" spans="1:54" s="33" customFormat="1" x14ac:dyDescent="0.25">
      <c r="A215" s="34"/>
      <c r="B215" s="243" t="s">
        <v>194</v>
      </c>
      <c r="C215" s="244"/>
      <c r="D215" s="70"/>
      <c r="E215" s="185"/>
      <c r="F215" s="191"/>
      <c r="G215" s="183"/>
      <c r="H215" s="184"/>
      <c r="I215" s="184"/>
      <c r="J215" s="185"/>
      <c r="K215" s="183"/>
      <c r="L215" s="184"/>
      <c r="M215" s="184"/>
      <c r="N215" s="184"/>
      <c r="O215" s="185"/>
      <c r="P215" s="191"/>
      <c r="Q215" s="160"/>
      <c r="R215" s="31"/>
      <c r="S215" s="28"/>
      <c r="T215" s="48"/>
      <c r="U215" s="48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</row>
    <row r="216" spans="1:54" x14ac:dyDescent="0.25">
      <c r="A216" s="4" t="s">
        <v>195</v>
      </c>
      <c r="B216" s="6" t="s">
        <v>196</v>
      </c>
      <c r="C216" s="12"/>
      <c r="D216" s="73">
        <v>1</v>
      </c>
      <c r="J216" s="174">
        <v>1</v>
      </c>
      <c r="O216" s="174">
        <v>1</v>
      </c>
      <c r="Q216" s="225" t="s">
        <v>912</v>
      </c>
      <c r="R216" s="117">
        <v>3174</v>
      </c>
      <c r="S216" s="28"/>
    </row>
    <row r="217" spans="1:54" x14ac:dyDescent="0.25">
      <c r="A217" s="4">
        <v>1</v>
      </c>
      <c r="B217" s="6"/>
      <c r="C217" s="12"/>
      <c r="D217" s="136">
        <f>SUM(D216)</f>
        <v>1</v>
      </c>
      <c r="E217" s="137">
        <f>SUM(E216)</f>
        <v>0</v>
      </c>
      <c r="F217" s="138">
        <f t="shared" ref="F217:N217" si="12">SUM(F216)</f>
        <v>0</v>
      </c>
      <c r="G217" s="136">
        <f>SUM(G216)</f>
        <v>0</v>
      </c>
      <c r="H217" s="139">
        <f>SUM(H216)</f>
        <v>0</v>
      </c>
      <c r="I217" s="139">
        <f>SUM(I216)</f>
        <v>0</v>
      </c>
      <c r="J217" s="137">
        <f>SUM(J216)</f>
        <v>1</v>
      </c>
      <c r="K217" s="136">
        <f t="shared" si="12"/>
        <v>0</v>
      </c>
      <c r="L217" s="139">
        <f t="shared" si="12"/>
        <v>0</v>
      </c>
      <c r="M217" s="139">
        <f t="shared" si="12"/>
        <v>0</v>
      </c>
      <c r="N217" s="139">
        <f t="shared" si="12"/>
        <v>0</v>
      </c>
      <c r="O217" s="137">
        <f>SUM(O216)</f>
        <v>1</v>
      </c>
      <c r="P217" s="138">
        <f>SUM(P216)</f>
        <v>0</v>
      </c>
      <c r="Q217" s="156"/>
      <c r="R217" s="13"/>
      <c r="S217" s="28"/>
    </row>
    <row r="218" spans="1:54" s="33" customFormat="1" x14ac:dyDescent="0.25">
      <c r="A218" s="38"/>
      <c r="B218" s="243" t="s">
        <v>197</v>
      </c>
      <c r="C218" s="244"/>
      <c r="D218" s="70"/>
      <c r="E218" s="185"/>
      <c r="F218" s="191"/>
      <c r="G218" s="183"/>
      <c r="H218" s="184"/>
      <c r="I218" s="184"/>
      <c r="J218" s="185"/>
      <c r="K218" s="183"/>
      <c r="L218" s="184"/>
      <c r="M218" s="184"/>
      <c r="N218" s="184"/>
      <c r="O218" s="185"/>
      <c r="P218" s="191"/>
      <c r="Q218" s="160"/>
      <c r="R218" s="31"/>
      <c r="S218" s="28"/>
      <c r="T218" s="48"/>
      <c r="U218" s="48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  <c r="BA218" s="17"/>
      <c r="BB218" s="17"/>
    </row>
    <row r="219" spans="1:54" x14ac:dyDescent="0.25">
      <c r="A219" s="4" t="s">
        <v>198</v>
      </c>
      <c r="B219" s="6" t="s">
        <v>196</v>
      </c>
      <c r="C219" s="12"/>
      <c r="D219" s="73">
        <v>1</v>
      </c>
      <c r="J219" s="174">
        <v>1</v>
      </c>
      <c r="O219" s="174">
        <v>1</v>
      </c>
      <c r="Q219" s="225" t="s">
        <v>912</v>
      </c>
      <c r="R219" s="119">
        <v>3175</v>
      </c>
      <c r="S219" s="28"/>
    </row>
    <row r="220" spans="1:54" x14ac:dyDescent="0.25">
      <c r="A220" s="4">
        <v>1</v>
      </c>
      <c r="B220" s="6"/>
      <c r="C220" s="12"/>
      <c r="D220" s="136">
        <f>SUM(D219)</f>
        <v>1</v>
      </c>
      <c r="E220" s="137">
        <f>SUM(E219)</f>
        <v>0</v>
      </c>
      <c r="F220" s="138">
        <f t="shared" ref="F220:N220" si="13">SUM(F219)</f>
        <v>0</v>
      </c>
      <c r="G220" s="136">
        <f>SUM(G219)</f>
        <v>0</v>
      </c>
      <c r="H220" s="139">
        <f>SUM(H219)</f>
        <v>0</v>
      </c>
      <c r="I220" s="139">
        <f>SUM(I219)</f>
        <v>0</v>
      </c>
      <c r="J220" s="137">
        <f>SUM(J219)</f>
        <v>1</v>
      </c>
      <c r="K220" s="136">
        <f t="shared" si="13"/>
        <v>0</v>
      </c>
      <c r="L220" s="139">
        <f t="shared" si="13"/>
        <v>0</v>
      </c>
      <c r="M220" s="139">
        <f t="shared" si="13"/>
        <v>0</v>
      </c>
      <c r="N220" s="139">
        <f t="shared" si="13"/>
        <v>0</v>
      </c>
      <c r="O220" s="137">
        <f>SUM(O219)</f>
        <v>1</v>
      </c>
      <c r="P220" s="138">
        <f>SUM(P219)</f>
        <v>0</v>
      </c>
      <c r="Q220" s="156"/>
      <c r="R220" s="13"/>
      <c r="S220" s="28"/>
    </row>
    <row r="221" spans="1:54" s="33" customFormat="1" x14ac:dyDescent="0.25">
      <c r="A221" s="31"/>
      <c r="B221" s="243" t="s">
        <v>199</v>
      </c>
      <c r="C221" s="244"/>
      <c r="D221" s="70"/>
      <c r="E221" s="74"/>
      <c r="F221" s="36"/>
      <c r="G221" s="183"/>
      <c r="H221" s="184"/>
      <c r="I221" s="184"/>
      <c r="J221" s="185"/>
      <c r="K221" s="183"/>
      <c r="L221" s="184"/>
      <c r="M221" s="184"/>
      <c r="N221" s="184"/>
      <c r="O221" s="185"/>
      <c r="P221" s="191"/>
      <c r="Q221" s="160"/>
      <c r="R221" s="31"/>
      <c r="S221" s="28"/>
      <c r="T221" s="48"/>
      <c r="U221" s="48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  <c r="BA221" s="17"/>
      <c r="BB221" s="17"/>
    </row>
    <row r="222" spans="1:54" s="33" customFormat="1" x14ac:dyDescent="0.25">
      <c r="A222" s="34"/>
      <c r="B222" s="243" t="s">
        <v>200</v>
      </c>
      <c r="C222" s="244"/>
      <c r="D222" s="70"/>
      <c r="E222" s="185"/>
      <c r="F222" s="191"/>
      <c r="G222" s="183"/>
      <c r="H222" s="184"/>
      <c r="I222" s="184"/>
      <c r="J222" s="185"/>
      <c r="K222" s="183"/>
      <c r="L222" s="184"/>
      <c r="M222" s="184"/>
      <c r="N222" s="184"/>
      <c r="O222" s="185"/>
      <c r="P222" s="191"/>
      <c r="Q222" s="160"/>
      <c r="R222" s="31"/>
      <c r="S222" s="28"/>
      <c r="T222" s="48"/>
      <c r="U222" s="48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  <c r="BA222" s="17"/>
      <c r="BB222" s="17"/>
    </row>
    <row r="223" spans="1:54" x14ac:dyDescent="0.25">
      <c r="A223" s="4">
        <v>6026</v>
      </c>
      <c r="B223" s="6" t="s">
        <v>201</v>
      </c>
      <c r="C223" s="12"/>
      <c r="D223" s="73">
        <v>1</v>
      </c>
      <c r="J223" s="174">
        <v>1</v>
      </c>
      <c r="O223" s="174">
        <v>1</v>
      </c>
      <c r="Q223" s="225" t="s">
        <v>914</v>
      </c>
      <c r="R223" s="117">
        <v>3176</v>
      </c>
      <c r="S223" s="28"/>
    </row>
    <row r="224" spans="1:54" x14ac:dyDescent="0.25">
      <c r="A224" s="4">
        <v>1</v>
      </c>
      <c r="B224" s="6"/>
      <c r="C224" s="12"/>
      <c r="D224" s="136">
        <f>SUM(D223)</f>
        <v>1</v>
      </c>
      <c r="E224" s="137">
        <f>SUM(E223)</f>
        <v>0</v>
      </c>
      <c r="F224" s="138">
        <f t="shared" ref="F224:N224" si="14">SUM(F223)</f>
        <v>0</v>
      </c>
      <c r="G224" s="136">
        <f>SUM(G223)</f>
        <v>0</v>
      </c>
      <c r="H224" s="139">
        <f>SUM(H223)</f>
        <v>0</v>
      </c>
      <c r="I224" s="139">
        <f>SUM(I223)</f>
        <v>0</v>
      </c>
      <c r="J224" s="137">
        <f>SUM(J223)</f>
        <v>1</v>
      </c>
      <c r="K224" s="136">
        <f t="shared" si="14"/>
        <v>0</v>
      </c>
      <c r="L224" s="139">
        <f t="shared" si="14"/>
        <v>0</v>
      </c>
      <c r="M224" s="139">
        <f t="shared" si="14"/>
        <v>0</v>
      </c>
      <c r="N224" s="139">
        <f t="shared" si="14"/>
        <v>0</v>
      </c>
      <c r="O224" s="137">
        <f>SUM(O223)</f>
        <v>1</v>
      </c>
      <c r="P224" s="138">
        <f>SUM(P223)</f>
        <v>0</v>
      </c>
      <c r="Q224" s="156"/>
      <c r="R224" s="13"/>
      <c r="S224" s="28"/>
    </row>
    <row r="225" spans="1:54" s="33" customFormat="1" x14ac:dyDescent="0.25">
      <c r="A225" s="38"/>
      <c r="B225" s="243" t="s">
        <v>202</v>
      </c>
      <c r="C225" s="244"/>
      <c r="D225" s="70"/>
      <c r="E225" s="74"/>
      <c r="F225" s="36"/>
      <c r="G225" s="183"/>
      <c r="H225" s="184"/>
      <c r="I225" s="184"/>
      <c r="J225" s="185"/>
      <c r="K225" s="183"/>
      <c r="L225" s="184"/>
      <c r="M225" s="184"/>
      <c r="N225" s="184"/>
      <c r="O225" s="185"/>
      <c r="P225" s="191"/>
      <c r="Q225" s="160"/>
      <c r="R225" s="31"/>
      <c r="S225" s="28"/>
      <c r="T225" s="48"/>
      <c r="U225" s="48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</row>
    <row r="226" spans="1:54" x14ac:dyDescent="0.25">
      <c r="A226" s="4" t="s">
        <v>203</v>
      </c>
      <c r="B226" s="6" t="s">
        <v>204</v>
      </c>
      <c r="C226" s="12"/>
      <c r="D226" s="73">
        <v>1</v>
      </c>
      <c r="H226" s="176">
        <v>1</v>
      </c>
      <c r="K226" s="175">
        <v>1</v>
      </c>
      <c r="P226" s="127">
        <v>0</v>
      </c>
      <c r="Q226" s="156"/>
      <c r="R226" s="13">
        <v>2881</v>
      </c>
      <c r="S226" s="28"/>
    </row>
    <row r="227" spans="1:54" s="91" customFormat="1" x14ac:dyDescent="0.25">
      <c r="A227" s="14" t="s">
        <v>205</v>
      </c>
      <c r="B227" s="15" t="s">
        <v>206</v>
      </c>
      <c r="C227" s="214"/>
      <c r="D227" s="72">
        <v>1</v>
      </c>
      <c r="E227" s="80"/>
      <c r="F227" s="177"/>
      <c r="G227" s="178"/>
      <c r="H227" s="13"/>
      <c r="I227" s="13"/>
      <c r="J227" s="80"/>
      <c r="K227" s="178"/>
      <c r="L227" s="13"/>
      <c r="M227" s="13"/>
      <c r="N227" s="13"/>
      <c r="O227" s="80">
        <v>1</v>
      </c>
      <c r="P227" s="177"/>
      <c r="Q227" s="147" t="s">
        <v>1272</v>
      </c>
      <c r="R227" s="13">
        <v>2882</v>
      </c>
      <c r="S227" s="130"/>
      <c r="T227" s="90"/>
      <c r="U227" s="90"/>
    </row>
    <row r="228" spans="1:54" x14ac:dyDescent="0.25">
      <c r="A228" s="4" t="s">
        <v>207</v>
      </c>
      <c r="B228" s="6" t="s">
        <v>208</v>
      </c>
      <c r="C228" s="12"/>
      <c r="D228" s="73">
        <v>1</v>
      </c>
      <c r="I228" s="176">
        <v>1</v>
      </c>
      <c r="L228" s="176">
        <v>1</v>
      </c>
      <c r="P228" s="127">
        <v>0</v>
      </c>
      <c r="Q228" s="156"/>
      <c r="R228" s="13">
        <v>2883</v>
      </c>
      <c r="S228" s="28"/>
    </row>
    <row r="229" spans="1:54" x14ac:dyDescent="0.25">
      <c r="A229" s="4" t="s">
        <v>209</v>
      </c>
      <c r="B229" s="6" t="s">
        <v>210</v>
      </c>
      <c r="C229" s="12"/>
      <c r="D229" s="73">
        <v>1</v>
      </c>
      <c r="I229" s="176">
        <v>1</v>
      </c>
      <c r="L229" s="176">
        <v>1</v>
      </c>
      <c r="P229" s="127">
        <v>0</v>
      </c>
      <c r="Q229" s="156"/>
      <c r="R229" s="13">
        <v>2884</v>
      </c>
      <c r="S229" s="28"/>
    </row>
    <row r="230" spans="1:54" x14ac:dyDescent="0.25">
      <c r="A230" s="4" t="s">
        <v>211</v>
      </c>
      <c r="B230" s="6" t="s">
        <v>212</v>
      </c>
      <c r="C230" s="12"/>
      <c r="D230" s="73">
        <v>1</v>
      </c>
      <c r="H230" s="176">
        <v>1</v>
      </c>
      <c r="K230" s="175">
        <v>1</v>
      </c>
      <c r="P230" s="127">
        <v>0</v>
      </c>
      <c r="Q230" s="156"/>
      <c r="R230" s="16">
        <v>2885</v>
      </c>
      <c r="S230" s="28"/>
    </row>
    <row r="231" spans="1:54" x14ac:dyDescent="0.25">
      <c r="A231" s="4" t="s">
        <v>213</v>
      </c>
      <c r="B231" s="6" t="s">
        <v>214</v>
      </c>
      <c r="C231" s="12"/>
      <c r="D231" s="73">
        <v>1</v>
      </c>
      <c r="H231" s="176">
        <v>1</v>
      </c>
      <c r="L231" s="176">
        <v>1</v>
      </c>
      <c r="P231" s="127">
        <v>0</v>
      </c>
      <c r="Q231" s="156"/>
      <c r="R231" s="13">
        <v>2886</v>
      </c>
      <c r="S231" s="28"/>
    </row>
    <row r="232" spans="1:54" x14ac:dyDescent="0.25">
      <c r="A232" s="4" t="s">
        <v>215</v>
      </c>
      <c r="B232" s="6" t="s">
        <v>216</v>
      </c>
      <c r="C232" s="12"/>
      <c r="D232" s="73">
        <v>1</v>
      </c>
      <c r="H232" s="176">
        <v>1</v>
      </c>
      <c r="K232" s="175">
        <v>1</v>
      </c>
      <c r="P232" s="127">
        <v>0</v>
      </c>
      <c r="Q232" s="156"/>
      <c r="R232" s="13">
        <v>2887</v>
      </c>
      <c r="S232" s="28"/>
    </row>
    <row r="233" spans="1:54" ht="30" x14ac:dyDescent="0.25">
      <c r="A233" s="4" t="s">
        <v>217</v>
      </c>
      <c r="B233" s="6" t="s">
        <v>218</v>
      </c>
      <c r="C233" s="12"/>
      <c r="D233" s="73"/>
      <c r="E233" s="174">
        <v>1</v>
      </c>
      <c r="O233" s="174">
        <v>1</v>
      </c>
      <c r="Q233" s="156" t="s">
        <v>1268</v>
      </c>
      <c r="R233" s="13">
        <v>2888</v>
      </c>
      <c r="S233" s="28" t="s">
        <v>1189</v>
      </c>
    </row>
    <row r="234" spans="1:54" x14ac:dyDescent="0.25">
      <c r="A234" s="252" t="s">
        <v>219</v>
      </c>
      <c r="B234" s="260" t="s">
        <v>220</v>
      </c>
      <c r="C234" s="12" t="s">
        <v>1001</v>
      </c>
      <c r="D234" s="240">
        <v>1</v>
      </c>
      <c r="H234" s="176">
        <v>1</v>
      </c>
      <c r="K234" s="175">
        <v>1</v>
      </c>
      <c r="P234" s="127">
        <v>0</v>
      </c>
      <c r="Q234" s="156"/>
      <c r="R234" s="13">
        <v>2889</v>
      </c>
      <c r="S234" s="28"/>
    </row>
    <row r="235" spans="1:54" x14ac:dyDescent="0.25">
      <c r="A235" s="253"/>
      <c r="B235" s="261"/>
      <c r="C235" s="12" t="s">
        <v>963</v>
      </c>
      <c r="D235" s="242"/>
      <c r="H235" s="176">
        <v>1</v>
      </c>
      <c r="L235" s="176">
        <v>1</v>
      </c>
      <c r="Q235" s="156"/>
      <c r="R235" s="221"/>
      <c r="S235" s="28"/>
    </row>
    <row r="236" spans="1:54" s="17" customFormat="1" x14ac:dyDescent="0.25">
      <c r="A236" s="254" t="s">
        <v>221</v>
      </c>
      <c r="B236" s="257" t="s">
        <v>222</v>
      </c>
      <c r="C236" s="12" t="s">
        <v>1001</v>
      </c>
      <c r="D236" s="238">
        <v>1</v>
      </c>
      <c r="E236" s="80"/>
      <c r="F236" s="177"/>
      <c r="G236" s="178"/>
      <c r="H236" s="13">
        <v>1</v>
      </c>
      <c r="I236" s="13"/>
      <c r="J236" s="80"/>
      <c r="K236" s="178"/>
      <c r="L236" s="13"/>
      <c r="M236" s="13"/>
      <c r="N236" s="13"/>
      <c r="O236" s="80">
        <v>1</v>
      </c>
      <c r="P236" s="177"/>
      <c r="Q236" s="147" t="s">
        <v>1289</v>
      </c>
      <c r="R236" s="228">
        <v>2890</v>
      </c>
      <c r="S236" s="28"/>
      <c r="T236" s="48"/>
      <c r="U236" s="48"/>
    </row>
    <row r="237" spans="1:54" s="17" customFormat="1" x14ac:dyDescent="0.25">
      <c r="A237" s="256"/>
      <c r="B237" s="259"/>
      <c r="C237" s="12" t="s">
        <v>963</v>
      </c>
      <c r="D237" s="239"/>
      <c r="E237" s="80"/>
      <c r="F237" s="177"/>
      <c r="G237" s="178"/>
      <c r="H237" s="13">
        <v>1</v>
      </c>
      <c r="I237" s="13"/>
      <c r="J237" s="80"/>
      <c r="K237" s="178"/>
      <c r="L237" s="13">
        <v>1</v>
      </c>
      <c r="M237" s="13"/>
      <c r="N237" s="13"/>
      <c r="O237" s="80"/>
      <c r="P237" s="192">
        <v>1</v>
      </c>
      <c r="Q237" s="147" t="s">
        <v>1288</v>
      </c>
      <c r="R237" s="227"/>
      <c r="S237" s="28"/>
      <c r="T237" s="48"/>
      <c r="U237" s="48"/>
    </row>
    <row r="238" spans="1:54" s="91" customFormat="1" ht="30" x14ac:dyDescent="0.25">
      <c r="A238" s="14" t="s">
        <v>223</v>
      </c>
      <c r="B238" s="15" t="s">
        <v>224</v>
      </c>
      <c r="C238" s="214"/>
      <c r="D238" s="72">
        <v>1</v>
      </c>
      <c r="E238" s="80">
        <v>1</v>
      </c>
      <c r="F238" s="177"/>
      <c r="G238" s="178"/>
      <c r="H238" s="13"/>
      <c r="I238" s="13"/>
      <c r="J238" s="80"/>
      <c r="K238" s="178"/>
      <c r="L238" s="13"/>
      <c r="M238" s="13"/>
      <c r="N238" s="13"/>
      <c r="O238" s="80"/>
      <c r="P238" s="177"/>
      <c r="Q238" s="147" t="s">
        <v>1267</v>
      </c>
      <c r="R238" s="13">
        <v>2891</v>
      </c>
      <c r="S238" s="130" t="s">
        <v>1189</v>
      </c>
      <c r="T238" s="90"/>
      <c r="U238" s="90"/>
    </row>
    <row r="239" spans="1:54" s="17" customFormat="1" x14ac:dyDescent="0.25">
      <c r="A239" s="254" t="s">
        <v>225</v>
      </c>
      <c r="B239" s="257" t="s">
        <v>226</v>
      </c>
      <c r="C239" s="12" t="s">
        <v>1001</v>
      </c>
      <c r="D239" s="238">
        <v>1</v>
      </c>
      <c r="E239" s="80"/>
      <c r="F239" s="177"/>
      <c r="G239" s="178"/>
      <c r="H239" s="13">
        <v>1</v>
      </c>
      <c r="I239" s="13"/>
      <c r="J239" s="80"/>
      <c r="K239" s="178">
        <v>1</v>
      </c>
      <c r="L239" s="13"/>
      <c r="M239" s="13"/>
      <c r="N239" s="13"/>
      <c r="O239" s="80"/>
      <c r="P239" s="177"/>
      <c r="Q239" s="147"/>
      <c r="R239" s="13">
        <v>2892</v>
      </c>
      <c r="S239" s="28"/>
      <c r="T239" s="48"/>
      <c r="U239" s="48"/>
    </row>
    <row r="240" spans="1:54" s="17" customFormat="1" x14ac:dyDescent="0.25">
      <c r="A240" s="256"/>
      <c r="B240" s="259"/>
      <c r="C240" s="12" t="s">
        <v>963</v>
      </c>
      <c r="D240" s="239"/>
      <c r="E240" s="80"/>
      <c r="F240" s="177"/>
      <c r="G240" s="178"/>
      <c r="H240" s="13">
        <v>1</v>
      </c>
      <c r="I240" s="13"/>
      <c r="J240" s="80"/>
      <c r="K240" s="178"/>
      <c r="L240" s="13">
        <v>1</v>
      </c>
      <c r="M240" s="13"/>
      <c r="N240" s="13"/>
      <c r="O240" s="80"/>
      <c r="P240" s="192">
        <v>1</v>
      </c>
      <c r="Q240" s="147" t="s">
        <v>958</v>
      </c>
      <c r="R240" s="13"/>
      <c r="S240" s="28"/>
      <c r="T240" s="48"/>
      <c r="U240" s="48"/>
    </row>
    <row r="241" spans="1:54" x14ac:dyDescent="0.25">
      <c r="A241" s="252" t="s">
        <v>227</v>
      </c>
      <c r="B241" s="260" t="s">
        <v>228</v>
      </c>
      <c r="C241" s="12" t="s">
        <v>1021</v>
      </c>
      <c r="D241" s="240">
        <v>1</v>
      </c>
      <c r="I241" s="176">
        <v>1</v>
      </c>
      <c r="K241" s="175">
        <v>1</v>
      </c>
      <c r="P241" s="127">
        <v>0</v>
      </c>
      <c r="Q241" s="156"/>
      <c r="R241" s="13">
        <v>2893</v>
      </c>
      <c r="S241" s="28"/>
    </row>
    <row r="242" spans="1:54" x14ac:dyDescent="0.25">
      <c r="A242" s="253"/>
      <c r="B242" s="261"/>
      <c r="C242" s="12" t="s">
        <v>1029</v>
      </c>
      <c r="D242" s="242"/>
      <c r="H242" s="176">
        <v>1</v>
      </c>
      <c r="L242" s="176">
        <v>1</v>
      </c>
      <c r="Q242" s="156" t="s">
        <v>1233</v>
      </c>
      <c r="R242" s="13"/>
      <c r="S242" s="28"/>
    </row>
    <row r="243" spans="1:54" x14ac:dyDescent="0.25">
      <c r="A243" s="4" t="s">
        <v>229</v>
      </c>
      <c r="B243" s="6" t="s">
        <v>230</v>
      </c>
      <c r="C243" s="12"/>
      <c r="D243" s="73">
        <v>1</v>
      </c>
      <c r="H243" s="176">
        <v>1</v>
      </c>
      <c r="K243" s="175">
        <v>1</v>
      </c>
      <c r="P243" s="127">
        <v>0</v>
      </c>
      <c r="Q243" s="156"/>
      <c r="R243" s="13">
        <v>2894</v>
      </c>
      <c r="S243" s="28"/>
    </row>
    <row r="244" spans="1:54" x14ac:dyDescent="0.25">
      <c r="A244" s="4" t="s">
        <v>231</v>
      </c>
      <c r="B244" s="6" t="s">
        <v>232</v>
      </c>
      <c r="C244" s="12"/>
      <c r="D244" s="73">
        <v>1</v>
      </c>
      <c r="H244" s="176">
        <v>1</v>
      </c>
      <c r="K244" s="175">
        <v>1</v>
      </c>
      <c r="P244" s="127">
        <v>0</v>
      </c>
      <c r="Q244" s="156"/>
      <c r="R244" s="13">
        <v>2895</v>
      </c>
      <c r="S244" s="28"/>
    </row>
    <row r="245" spans="1:54" s="91" customFormat="1" x14ac:dyDescent="0.25">
      <c r="A245" s="14" t="s">
        <v>233</v>
      </c>
      <c r="B245" s="15" t="s">
        <v>234</v>
      </c>
      <c r="C245" s="214"/>
      <c r="D245" s="72">
        <v>1</v>
      </c>
      <c r="E245" s="80"/>
      <c r="F245" s="177"/>
      <c r="G245" s="178"/>
      <c r="H245" s="13"/>
      <c r="I245" s="13"/>
      <c r="J245" s="80">
        <v>1</v>
      </c>
      <c r="K245" s="178"/>
      <c r="L245" s="13"/>
      <c r="M245" s="13"/>
      <c r="N245" s="13"/>
      <c r="O245" s="80">
        <v>1</v>
      </c>
      <c r="P245" s="177"/>
      <c r="Q245" s="147" t="s">
        <v>1273</v>
      </c>
      <c r="R245" s="13">
        <v>2896</v>
      </c>
      <c r="S245" s="130"/>
      <c r="T245" s="90"/>
      <c r="U245" s="90"/>
    </row>
    <row r="246" spans="1:54" x14ac:dyDescent="0.25">
      <c r="A246" s="4" t="s">
        <v>235</v>
      </c>
      <c r="B246" s="6" t="s">
        <v>236</v>
      </c>
      <c r="C246" s="12"/>
      <c r="D246" s="73">
        <v>1</v>
      </c>
      <c r="G246" s="175">
        <v>1</v>
      </c>
      <c r="L246" s="176">
        <v>1</v>
      </c>
      <c r="Q246" s="156"/>
      <c r="R246" s="13">
        <v>2897</v>
      </c>
      <c r="S246" s="28"/>
    </row>
    <row r="247" spans="1:54" s="17" customFormat="1" x14ac:dyDescent="0.25">
      <c r="A247" s="254" t="s">
        <v>237</v>
      </c>
      <c r="B247" s="257" t="s">
        <v>238</v>
      </c>
      <c r="C247" s="93" t="s">
        <v>1073</v>
      </c>
      <c r="D247" s="238">
        <v>1</v>
      </c>
      <c r="E247" s="80"/>
      <c r="F247" s="177"/>
      <c r="G247" s="178"/>
      <c r="H247" s="13">
        <v>1</v>
      </c>
      <c r="I247" s="13"/>
      <c r="J247" s="80"/>
      <c r="K247" s="178">
        <v>1</v>
      </c>
      <c r="L247" s="13"/>
      <c r="M247" s="13"/>
      <c r="N247" s="13"/>
      <c r="O247" s="80"/>
      <c r="P247" s="127"/>
      <c r="Q247" s="147"/>
      <c r="R247" s="13">
        <v>2898</v>
      </c>
      <c r="S247" s="28"/>
      <c r="T247" s="48"/>
      <c r="U247" s="48"/>
    </row>
    <row r="248" spans="1:54" s="17" customFormat="1" x14ac:dyDescent="0.25">
      <c r="A248" s="256"/>
      <c r="B248" s="259"/>
      <c r="C248" s="16" t="s">
        <v>1072</v>
      </c>
      <c r="D248" s="239"/>
      <c r="E248" s="80"/>
      <c r="F248" s="177"/>
      <c r="G248" s="178"/>
      <c r="H248" s="13">
        <v>1</v>
      </c>
      <c r="I248" s="13"/>
      <c r="J248" s="80"/>
      <c r="K248" s="178"/>
      <c r="L248" s="13"/>
      <c r="M248" s="13">
        <v>1</v>
      </c>
      <c r="N248" s="13"/>
      <c r="O248" s="80"/>
      <c r="P248" s="192">
        <v>1</v>
      </c>
      <c r="Q248" s="147" t="s">
        <v>958</v>
      </c>
      <c r="R248" s="13"/>
      <c r="S248" s="28"/>
      <c r="T248" s="48"/>
      <c r="U248" s="48"/>
    </row>
    <row r="249" spans="1:54" s="17" customFormat="1" x14ac:dyDescent="0.25">
      <c r="A249" s="14" t="s">
        <v>239</v>
      </c>
      <c r="B249" s="15" t="s">
        <v>240</v>
      </c>
      <c r="C249" s="16" t="s">
        <v>1074</v>
      </c>
      <c r="D249" s="238">
        <v>1</v>
      </c>
      <c r="E249" s="80"/>
      <c r="F249" s="177"/>
      <c r="G249" s="178">
        <v>1</v>
      </c>
      <c r="H249" s="13"/>
      <c r="I249" s="13"/>
      <c r="J249" s="80"/>
      <c r="K249" s="178"/>
      <c r="L249" s="13">
        <v>1</v>
      </c>
      <c r="M249" s="13"/>
      <c r="N249" s="13"/>
      <c r="O249" s="80"/>
      <c r="P249" s="127"/>
      <c r="Q249" s="147" t="s">
        <v>1075</v>
      </c>
      <c r="R249" s="226">
        <v>2899</v>
      </c>
      <c r="S249" s="28"/>
      <c r="T249" s="48"/>
      <c r="U249" s="48"/>
    </row>
    <row r="250" spans="1:54" s="17" customFormat="1" x14ac:dyDescent="0.25">
      <c r="A250" s="14"/>
      <c r="B250" s="15"/>
      <c r="C250" s="16" t="s">
        <v>1060</v>
      </c>
      <c r="D250" s="239"/>
      <c r="E250" s="80"/>
      <c r="F250" s="177"/>
      <c r="G250" s="178"/>
      <c r="H250" s="13">
        <v>1</v>
      </c>
      <c r="I250" s="13"/>
      <c r="J250" s="80"/>
      <c r="K250" s="178"/>
      <c r="L250" s="13"/>
      <c r="M250" s="13">
        <v>1</v>
      </c>
      <c r="N250" s="13"/>
      <c r="O250" s="80"/>
      <c r="P250" s="192">
        <v>1</v>
      </c>
      <c r="Q250" s="147" t="s">
        <v>958</v>
      </c>
      <c r="R250" s="227"/>
      <c r="S250" s="28"/>
      <c r="T250" s="48"/>
      <c r="U250" s="48"/>
    </row>
    <row r="251" spans="1:54" x14ac:dyDescent="0.25">
      <c r="A251" s="4">
        <v>19</v>
      </c>
      <c r="B251" s="6"/>
      <c r="C251" s="12"/>
      <c r="D251" s="136">
        <f>SUM(D226:D250)</f>
        <v>18</v>
      </c>
      <c r="E251" s="136">
        <f t="shared" ref="E251:P251" si="15">SUM(E226:E250)</f>
        <v>2</v>
      </c>
      <c r="F251" s="136">
        <f t="shared" si="15"/>
        <v>0</v>
      </c>
      <c r="G251" s="136">
        <f t="shared" si="15"/>
        <v>2</v>
      </c>
      <c r="H251" s="136">
        <f t="shared" si="15"/>
        <v>16</v>
      </c>
      <c r="I251" s="136">
        <f t="shared" si="15"/>
        <v>3</v>
      </c>
      <c r="J251" s="136">
        <f t="shared" si="15"/>
        <v>1</v>
      </c>
      <c r="K251" s="136">
        <f t="shared" si="15"/>
        <v>9</v>
      </c>
      <c r="L251" s="136">
        <f t="shared" si="15"/>
        <v>9</v>
      </c>
      <c r="M251" s="136">
        <f t="shared" si="15"/>
        <v>2</v>
      </c>
      <c r="N251" s="136">
        <f t="shared" si="15"/>
        <v>0</v>
      </c>
      <c r="O251" s="136">
        <f t="shared" si="15"/>
        <v>4</v>
      </c>
      <c r="P251" s="140">
        <f t="shared" si="15"/>
        <v>4</v>
      </c>
      <c r="Q251" s="156"/>
      <c r="R251" s="13"/>
      <c r="S251" s="28"/>
    </row>
    <row r="252" spans="1:54" s="33" customFormat="1" x14ac:dyDescent="0.25">
      <c r="A252" s="38"/>
      <c r="B252" s="243" t="s">
        <v>241</v>
      </c>
      <c r="C252" s="244"/>
      <c r="D252" s="70"/>
      <c r="E252" s="74"/>
      <c r="F252" s="36"/>
      <c r="G252" s="183"/>
      <c r="H252" s="184"/>
      <c r="I252" s="184"/>
      <c r="J252" s="185"/>
      <c r="K252" s="183"/>
      <c r="L252" s="184"/>
      <c r="M252" s="184"/>
      <c r="N252" s="184"/>
      <c r="O252" s="185"/>
      <c r="P252" s="191"/>
      <c r="Q252" s="160"/>
      <c r="R252" s="31"/>
      <c r="S252" s="28"/>
      <c r="T252" s="48"/>
      <c r="U252" s="48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  <c r="BA252" s="17"/>
      <c r="BB252" s="17"/>
    </row>
    <row r="253" spans="1:54" s="17" customFormat="1" x14ac:dyDescent="0.25">
      <c r="A253" s="254" t="s">
        <v>242</v>
      </c>
      <c r="B253" s="257" t="s">
        <v>243</v>
      </c>
      <c r="C253" s="16" t="s">
        <v>1133</v>
      </c>
      <c r="D253" s="238">
        <v>1</v>
      </c>
      <c r="E253" s="80"/>
      <c r="F253" s="177"/>
      <c r="G253" s="178">
        <v>1</v>
      </c>
      <c r="H253" s="13"/>
      <c r="I253" s="13"/>
      <c r="J253" s="80"/>
      <c r="K253" s="178"/>
      <c r="L253" s="13">
        <v>1</v>
      </c>
      <c r="M253" s="13"/>
      <c r="N253" s="13"/>
      <c r="O253" s="80"/>
      <c r="P253" s="177"/>
      <c r="Q253" s="147"/>
      <c r="R253" s="226">
        <v>2900</v>
      </c>
      <c r="S253" s="28"/>
      <c r="T253" s="48"/>
      <c r="U253" s="48"/>
    </row>
    <row r="254" spans="1:54" s="17" customFormat="1" x14ac:dyDescent="0.25">
      <c r="A254" s="256"/>
      <c r="B254" s="259"/>
      <c r="C254" s="16" t="s">
        <v>1134</v>
      </c>
      <c r="D254" s="239"/>
      <c r="E254" s="80"/>
      <c r="F254" s="177"/>
      <c r="G254" s="178">
        <v>1</v>
      </c>
      <c r="H254" s="13"/>
      <c r="I254" s="13"/>
      <c r="J254" s="80"/>
      <c r="K254" s="178">
        <v>1</v>
      </c>
      <c r="L254" s="13"/>
      <c r="M254" s="13"/>
      <c r="N254" s="13"/>
      <c r="O254" s="80"/>
      <c r="P254" s="177"/>
      <c r="Q254" s="147"/>
      <c r="R254" s="227"/>
      <c r="S254" s="28"/>
      <c r="T254" s="48"/>
      <c r="U254" s="48"/>
    </row>
    <row r="255" spans="1:54" s="17" customFormat="1" x14ac:dyDescent="0.25">
      <c r="A255" s="14" t="s">
        <v>244</v>
      </c>
      <c r="B255" s="15" t="s">
        <v>245</v>
      </c>
      <c r="C255" s="16"/>
      <c r="D255" s="72">
        <v>1</v>
      </c>
      <c r="E255" s="80"/>
      <c r="F255" s="177"/>
      <c r="G255" s="178">
        <v>1</v>
      </c>
      <c r="H255" s="13"/>
      <c r="I255" s="13"/>
      <c r="J255" s="80"/>
      <c r="K255" s="178">
        <v>1</v>
      </c>
      <c r="L255" s="13"/>
      <c r="M255" s="13"/>
      <c r="N255" s="13"/>
      <c r="O255" s="80"/>
      <c r="P255" s="177"/>
      <c r="Q255" s="147"/>
      <c r="R255" s="13">
        <v>2901</v>
      </c>
      <c r="S255" s="28"/>
      <c r="T255" s="48"/>
      <c r="U255" s="48"/>
    </row>
    <row r="256" spans="1:54" s="17" customFormat="1" x14ac:dyDescent="0.25">
      <c r="A256" s="254" t="s">
        <v>246</v>
      </c>
      <c r="B256" s="257" t="s">
        <v>247</v>
      </c>
      <c r="C256" s="16" t="s">
        <v>1061</v>
      </c>
      <c r="D256" s="238">
        <v>1</v>
      </c>
      <c r="E256" s="80"/>
      <c r="F256" s="177"/>
      <c r="G256" s="178">
        <v>1</v>
      </c>
      <c r="H256" s="13"/>
      <c r="I256" s="13"/>
      <c r="J256" s="80"/>
      <c r="K256" s="178"/>
      <c r="L256" s="13">
        <v>1</v>
      </c>
      <c r="M256" s="13"/>
      <c r="N256" s="13"/>
      <c r="O256" s="80"/>
      <c r="P256" s="177"/>
      <c r="Q256" s="147"/>
      <c r="R256" s="226">
        <v>2901</v>
      </c>
      <c r="S256" s="28"/>
      <c r="T256" s="48"/>
      <c r="U256" s="48"/>
    </row>
    <row r="257" spans="1:21" s="17" customFormat="1" x14ac:dyDescent="0.25">
      <c r="A257" s="256"/>
      <c r="B257" s="259"/>
      <c r="C257" s="16" t="s">
        <v>1060</v>
      </c>
      <c r="D257" s="239"/>
      <c r="E257" s="80"/>
      <c r="F257" s="177"/>
      <c r="G257" s="178"/>
      <c r="H257" s="13">
        <v>1</v>
      </c>
      <c r="I257" s="13"/>
      <c r="J257" s="80"/>
      <c r="K257" s="178">
        <v>1</v>
      </c>
      <c r="L257" s="13"/>
      <c r="M257" s="13"/>
      <c r="N257" s="13"/>
      <c r="O257" s="80"/>
      <c r="P257" s="177"/>
      <c r="Q257" s="147"/>
      <c r="R257" s="227"/>
      <c r="S257" s="28"/>
      <c r="T257" s="48"/>
      <c r="U257" s="48"/>
    </row>
    <row r="258" spans="1:21" s="17" customFormat="1" x14ac:dyDescent="0.25">
      <c r="A258" s="254" t="s">
        <v>248</v>
      </c>
      <c r="B258" s="257" t="s">
        <v>249</v>
      </c>
      <c r="C258" s="16" t="s">
        <v>1118</v>
      </c>
      <c r="D258" s="238">
        <v>1</v>
      </c>
      <c r="E258" s="80"/>
      <c r="F258" s="177"/>
      <c r="G258" s="178">
        <v>1</v>
      </c>
      <c r="H258" s="13"/>
      <c r="I258" s="13"/>
      <c r="J258" s="80"/>
      <c r="K258" s="178">
        <v>1</v>
      </c>
      <c r="L258" s="13"/>
      <c r="M258" s="13"/>
      <c r="N258" s="13"/>
      <c r="O258" s="80"/>
      <c r="P258" s="177"/>
      <c r="Q258" s="147"/>
      <c r="R258" s="226">
        <v>2903</v>
      </c>
      <c r="S258" s="28"/>
      <c r="T258" s="48"/>
      <c r="U258" s="48"/>
    </row>
    <row r="259" spans="1:21" s="17" customFormat="1" x14ac:dyDescent="0.25">
      <c r="A259" s="255"/>
      <c r="B259" s="258"/>
      <c r="C259" s="16" t="s">
        <v>1119</v>
      </c>
      <c r="D259" s="245"/>
      <c r="E259" s="80"/>
      <c r="F259" s="177"/>
      <c r="G259" s="178"/>
      <c r="H259" s="13">
        <v>1</v>
      </c>
      <c r="I259" s="13"/>
      <c r="J259" s="80"/>
      <c r="K259" s="178"/>
      <c r="L259" s="13"/>
      <c r="M259" s="13">
        <v>1</v>
      </c>
      <c r="N259" s="13"/>
      <c r="O259" s="80"/>
      <c r="P259" s="192">
        <v>1</v>
      </c>
      <c r="Q259" s="147" t="s">
        <v>958</v>
      </c>
      <c r="R259" s="228"/>
      <c r="S259" s="28"/>
      <c r="T259" s="48"/>
      <c r="U259" s="48"/>
    </row>
    <row r="260" spans="1:21" s="17" customFormat="1" x14ac:dyDescent="0.25">
      <c r="A260" s="256"/>
      <c r="B260" s="259"/>
      <c r="C260" s="16" t="s">
        <v>1120</v>
      </c>
      <c r="D260" s="239"/>
      <c r="E260" s="80"/>
      <c r="F260" s="177"/>
      <c r="G260" s="178"/>
      <c r="H260" s="13">
        <v>1</v>
      </c>
      <c r="I260" s="13"/>
      <c r="J260" s="80"/>
      <c r="K260" s="178"/>
      <c r="L260" s="13">
        <v>1</v>
      </c>
      <c r="M260" s="13"/>
      <c r="N260" s="13"/>
      <c r="O260" s="80"/>
      <c r="P260" s="192">
        <v>1</v>
      </c>
      <c r="Q260" s="147" t="s">
        <v>958</v>
      </c>
      <c r="R260" s="227"/>
      <c r="S260" s="28"/>
      <c r="T260" s="48"/>
      <c r="U260" s="48"/>
    </row>
    <row r="261" spans="1:21" s="17" customFormat="1" x14ac:dyDescent="0.25">
      <c r="A261" s="254" t="s">
        <v>250</v>
      </c>
      <c r="B261" s="257" t="s">
        <v>251</v>
      </c>
      <c r="C261" s="12" t="s">
        <v>1001</v>
      </c>
      <c r="D261" s="238">
        <v>1</v>
      </c>
      <c r="E261" s="80"/>
      <c r="F261" s="177"/>
      <c r="G261" s="178"/>
      <c r="H261" s="13">
        <v>1</v>
      </c>
      <c r="I261" s="13"/>
      <c r="J261" s="80"/>
      <c r="K261" s="178">
        <v>1</v>
      </c>
      <c r="L261" s="13"/>
      <c r="M261" s="13"/>
      <c r="N261" s="13"/>
      <c r="O261" s="80"/>
      <c r="P261" s="177"/>
      <c r="Q261" s="147"/>
      <c r="R261" s="226">
        <v>2904</v>
      </c>
      <c r="S261" s="28"/>
      <c r="T261" s="48"/>
      <c r="U261" s="48"/>
    </row>
    <row r="262" spans="1:21" s="17" customFormat="1" x14ac:dyDescent="0.25">
      <c r="A262" s="256"/>
      <c r="B262" s="259"/>
      <c r="C262" s="12" t="s">
        <v>963</v>
      </c>
      <c r="D262" s="239"/>
      <c r="E262" s="80"/>
      <c r="F262" s="177"/>
      <c r="G262" s="178"/>
      <c r="H262" s="13">
        <v>1</v>
      </c>
      <c r="I262" s="13"/>
      <c r="J262" s="80"/>
      <c r="K262" s="178"/>
      <c r="L262" s="13">
        <v>1</v>
      </c>
      <c r="M262" s="13"/>
      <c r="N262" s="13"/>
      <c r="O262" s="80"/>
      <c r="P262" s="177"/>
      <c r="Q262" s="147"/>
      <c r="R262" s="227"/>
      <c r="S262" s="28"/>
      <c r="T262" s="48"/>
      <c r="U262" s="48"/>
    </row>
    <row r="263" spans="1:21" s="17" customFormat="1" x14ac:dyDescent="0.25">
      <c r="A263" s="254" t="s">
        <v>252</v>
      </c>
      <c r="B263" s="257" t="s">
        <v>253</v>
      </c>
      <c r="C263" s="16"/>
      <c r="D263" s="238">
        <v>1</v>
      </c>
      <c r="E263" s="80"/>
      <c r="F263" s="177"/>
      <c r="G263" s="178"/>
      <c r="H263" s="13">
        <v>1</v>
      </c>
      <c r="I263" s="13"/>
      <c r="J263" s="80"/>
      <c r="K263" s="178">
        <v>1</v>
      </c>
      <c r="L263" s="13"/>
      <c r="M263" s="13"/>
      <c r="N263" s="13"/>
      <c r="O263" s="80"/>
      <c r="P263" s="177"/>
      <c r="Q263" s="147" t="s">
        <v>950</v>
      </c>
      <c r="R263" s="13"/>
      <c r="S263" s="28"/>
      <c r="T263" s="48"/>
      <c r="U263" s="48"/>
    </row>
    <row r="264" spans="1:21" s="17" customFormat="1" x14ac:dyDescent="0.25">
      <c r="A264" s="255"/>
      <c r="B264" s="258"/>
      <c r="C264" s="16" t="s">
        <v>1121</v>
      </c>
      <c r="D264" s="245"/>
      <c r="E264" s="80"/>
      <c r="F264" s="177"/>
      <c r="G264" s="178"/>
      <c r="H264" s="13">
        <v>1</v>
      </c>
      <c r="I264" s="13"/>
      <c r="J264" s="80"/>
      <c r="K264" s="178"/>
      <c r="L264" s="13">
        <v>1</v>
      </c>
      <c r="M264" s="13"/>
      <c r="N264" s="13"/>
      <c r="O264" s="80"/>
      <c r="P264" s="177"/>
      <c r="Q264" s="147"/>
      <c r="R264" s="226">
        <v>2905</v>
      </c>
      <c r="S264" s="28"/>
      <c r="T264" s="48"/>
      <c r="U264" s="48"/>
    </row>
    <row r="265" spans="1:21" s="17" customFormat="1" x14ac:dyDescent="0.25">
      <c r="A265" s="255"/>
      <c r="B265" s="258"/>
      <c r="C265" s="16" t="s">
        <v>1122</v>
      </c>
      <c r="D265" s="245"/>
      <c r="E265" s="80"/>
      <c r="F265" s="177"/>
      <c r="G265" s="178"/>
      <c r="H265" s="13"/>
      <c r="I265" s="13">
        <v>1</v>
      </c>
      <c r="J265" s="80"/>
      <c r="K265" s="178"/>
      <c r="L265" s="13">
        <v>1</v>
      </c>
      <c r="M265" s="13"/>
      <c r="N265" s="13"/>
      <c r="O265" s="80"/>
      <c r="P265" s="177"/>
      <c r="Q265" s="147"/>
      <c r="R265" s="228"/>
      <c r="S265" s="28"/>
      <c r="T265" s="48"/>
      <c r="U265" s="48"/>
    </row>
    <row r="266" spans="1:21" s="17" customFormat="1" x14ac:dyDescent="0.25">
      <c r="A266" s="255"/>
      <c r="B266" s="258"/>
      <c r="C266" s="16" t="s">
        <v>1123</v>
      </c>
      <c r="D266" s="245"/>
      <c r="E266" s="80"/>
      <c r="F266" s="177"/>
      <c r="G266" s="178"/>
      <c r="H266" s="13">
        <v>1</v>
      </c>
      <c r="I266" s="13"/>
      <c r="J266" s="80"/>
      <c r="K266" s="178"/>
      <c r="L266" s="13">
        <v>1</v>
      </c>
      <c r="M266" s="13"/>
      <c r="N266" s="13"/>
      <c r="O266" s="80"/>
      <c r="P266" s="177"/>
      <c r="Q266" s="147"/>
      <c r="R266" s="228"/>
      <c r="S266" s="28"/>
      <c r="T266" s="48"/>
      <c r="U266" s="48"/>
    </row>
    <row r="267" spans="1:21" s="17" customFormat="1" x14ac:dyDescent="0.25">
      <c r="A267" s="255"/>
      <c r="B267" s="258"/>
      <c r="C267" s="16" t="s">
        <v>1124</v>
      </c>
      <c r="D267" s="245"/>
      <c r="E267" s="80"/>
      <c r="F267" s="177"/>
      <c r="G267" s="178"/>
      <c r="H267" s="13">
        <v>1</v>
      </c>
      <c r="I267" s="13"/>
      <c r="J267" s="80"/>
      <c r="K267" s="178"/>
      <c r="L267" s="13">
        <v>1</v>
      </c>
      <c r="M267" s="13"/>
      <c r="N267" s="13"/>
      <c r="O267" s="80"/>
      <c r="P267" s="177"/>
      <c r="Q267" s="147"/>
      <c r="R267" s="228"/>
      <c r="S267" s="28"/>
      <c r="T267" s="48"/>
      <c r="U267" s="48"/>
    </row>
    <row r="268" spans="1:21" s="17" customFormat="1" x14ac:dyDescent="0.25">
      <c r="A268" s="255"/>
      <c r="B268" s="258"/>
      <c r="C268" s="16" t="s">
        <v>1125</v>
      </c>
      <c r="D268" s="245"/>
      <c r="E268" s="80"/>
      <c r="F268" s="177"/>
      <c r="G268" s="178"/>
      <c r="H268" s="13">
        <v>1</v>
      </c>
      <c r="I268" s="13"/>
      <c r="J268" s="80"/>
      <c r="K268" s="178"/>
      <c r="L268" s="13">
        <v>1</v>
      </c>
      <c r="M268" s="13"/>
      <c r="N268" s="13"/>
      <c r="O268" s="80"/>
      <c r="P268" s="177"/>
      <c r="Q268" s="147"/>
      <c r="R268" s="228"/>
      <c r="S268" s="28"/>
      <c r="T268" s="48"/>
      <c r="U268" s="48"/>
    </row>
    <row r="269" spans="1:21" s="17" customFormat="1" x14ac:dyDescent="0.25">
      <c r="A269" s="255"/>
      <c r="B269" s="258"/>
      <c r="C269" s="16" t="s">
        <v>1126</v>
      </c>
      <c r="D269" s="245"/>
      <c r="E269" s="80"/>
      <c r="F269" s="177"/>
      <c r="G269" s="178"/>
      <c r="H269" s="13">
        <v>1</v>
      </c>
      <c r="I269" s="13"/>
      <c r="J269" s="80"/>
      <c r="K269" s="178"/>
      <c r="L269" s="13">
        <v>1</v>
      </c>
      <c r="M269" s="13"/>
      <c r="N269" s="13"/>
      <c r="O269" s="80"/>
      <c r="P269" s="177"/>
      <c r="Q269" s="147" t="s">
        <v>1301</v>
      </c>
      <c r="R269" s="228"/>
      <c r="S269" s="28"/>
      <c r="T269" s="48"/>
      <c r="U269" s="48"/>
    </row>
    <row r="270" spans="1:21" s="17" customFormat="1" x14ac:dyDescent="0.25">
      <c r="A270" s="256"/>
      <c r="B270" s="259"/>
      <c r="C270" s="16" t="s">
        <v>1127</v>
      </c>
      <c r="D270" s="239"/>
      <c r="E270" s="80"/>
      <c r="F270" s="177"/>
      <c r="G270" s="178"/>
      <c r="H270" s="13">
        <v>1</v>
      </c>
      <c r="I270" s="13"/>
      <c r="J270" s="80"/>
      <c r="K270" s="178"/>
      <c r="L270" s="13">
        <v>1</v>
      </c>
      <c r="M270" s="13"/>
      <c r="N270" s="13"/>
      <c r="O270" s="80"/>
      <c r="P270" s="177"/>
      <c r="Q270" s="147"/>
      <c r="R270" s="227"/>
      <c r="S270" s="28"/>
      <c r="T270" s="48"/>
      <c r="U270" s="48"/>
    </row>
    <row r="271" spans="1:21" s="17" customFormat="1" x14ac:dyDescent="0.25">
      <c r="A271" s="254" t="s">
        <v>254</v>
      </c>
      <c r="B271" s="257" t="s">
        <v>255</v>
      </c>
      <c r="C271" s="16" t="s">
        <v>1001</v>
      </c>
      <c r="D271" s="238">
        <v>1</v>
      </c>
      <c r="E271" s="80"/>
      <c r="F271" s="177"/>
      <c r="G271" s="178"/>
      <c r="H271" s="13">
        <v>1</v>
      </c>
      <c r="I271" s="13"/>
      <c r="J271" s="80"/>
      <c r="K271" s="178">
        <v>1</v>
      </c>
      <c r="L271" s="13"/>
      <c r="M271" s="13"/>
      <c r="N271" s="13"/>
      <c r="O271" s="80"/>
      <c r="P271" s="177"/>
      <c r="Q271" s="147"/>
      <c r="R271" s="226">
        <v>2906</v>
      </c>
      <c r="S271" s="28"/>
      <c r="T271" s="48"/>
      <c r="U271" s="48"/>
    </row>
    <row r="272" spans="1:21" s="17" customFormat="1" x14ac:dyDescent="0.25">
      <c r="A272" s="255"/>
      <c r="B272" s="258"/>
      <c r="C272" s="16" t="s">
        <v>963</v>
      </c>
      <c r="D272" s="245"/>
      <c r="E272" s="80"/>
      <c r="F272" s="177"/>
      <c r="G272" s="178"/>
      <c r="H272" s="13">
        <v>1</v>
      </c>
      <c r="I272" s="13"/>
      <c r="J272" s="80"/>
      <c r="K272" s="178"/>
      <c r="L272" s="13"/>
      <c r="M272" s="13">
        <v>1</v>
      </c>
      <c r="N272" s="13"/>
      <c r="O272" s="80"/>
      <c r="P272" s="192">
        <v>1</v>
      </c>
      <c r="Q272" s="147" t="s">
        <v>958</v>
      </c>
      <c r="R272" s="228"/>
      <c r="S272" s="28"/>
      <c r="T272" s="48"/>
      <c r="U272" s="48"/>
    </row>
    <row r="273" spans="1:54" s="17" customFormat="1" x14ac:dyDescent="0.25">
      <c r="A273" s="255"/>
      <c r="B273" s="258"/>
      <c r="C273" s="16" t="s">
        <v>964</v>
      </c>
      <c r="D273" s="245"/>
      <c r="E273" s="80"/>
      <c r="F273" s="177"/>
      <c r="G273" s="178"/>
      <c r="H273" s="13">
        <v>1</v>
      </c>
      <c r="I273" s="13"/>
      <c r="J273" s="80"/>
      <c r="K273" s="178"/>
      <c r="L273" s="13"/>
      <c r="M273" s="13">
        <v>1</v>
      </c>
      <c r="N273" s="13"/>
      <c r="O273" s="80"/>
      <c r="P273" s="192">
        <v>1</v>
      </c>
      <c r="Q273" s="147" t="s">
        <v>958</v>
      </c>
      <c r="R273" s="228"/>
      <c r="S273" s="28"/>
      <c r="T273" s="48"/>
      <c r="U273" s="48"/>
    </row>
    <row r="274" spans="1:54" s="17" customFormat="1" x14ac:dyDescent="0.25">
      <c r="A274" s="255"/>
      <c r="B274" s="258"/>
      <c r="C274" s="16" t="s">
        <v>965</v>
      </c>
      <c r="D274" s="245"/>
      <c r="E274" s="80"/>
      <c r="F274" s="177"/>
      <c r="G274" s="178"/>
      <c r="H274" s="13">
        <v>1</v>
      </c>
      <c r="I274" s="13"/>
      <c r="J274" s="80"/>
      <c r="K274" s="178"/>
      <c r="L274" s="13"/>
      <c r="M274" s="13">
        <v>1</v>
      </c>
      <c r="N274" s="13"/>
      <c r="O274" s="80"/>
      <c r="P274" s="177"/>
      <c r="Q274" s="147"/>
      <c r="R274" s="228"/>
      <c r="S274" s="28"/>
      <c r="T274" s="48"/>
      <c r="U274" s="48"/>
    </row>
    <row r="275" spans="1:54" s="17" customFormat="1" x14ac:dyDescent="0.25">
      <c r="A275" s="256"/>
      <c r="B275" s="259"/>
      <c r="C275" s="16" t="s">
        <v>1128</v>
      </c>
      <c r="D275" s="239"/>
      <c r="E275" s="80"/>
      <c r="F275" s="177"/>
      <c r="G275" s="178"/>
      <c r="H275" s="13">
        <v>1</v>
      </c>
      <c r="I275" s="13"/>
      <c r="J275" s="80"/>
      <c r="K275" s="178"/>
      <c r="L275" s="13"/>
      <c r="M275" s="13">
        <v>1</v>
      </c>
      <c r="N275" s="13"/>
      <c r="O275" s="80"/>
      <c r="P275" s="192">
        <v>1</v>
      </c>
      <c r="Q275" s="147" t="s">
        <v>1129</v>
      </c>
      <c r="R275" s="228"/>
      <c r="S275" s="28"/>
      <c r="T275" s="48"/>
      <c r="U275" s="48"/>
    </row>
    <row r="276" spans="1:54" x14ac:dyDescent="0.25">
      <c r="A276" s="4">
        <v>7</v>
      </c>
      <c r="B276" s="6"/>
      <c r="C276" s="42"/>
      <c r="D276" s="136">
        <f>SUM(D253:D275)</f>
        <v>7</v>
      </c>
      <c r="E276" s="136">
        <f t="shared" ref="E276:P276" si="16">SUM(E253:E275)</f>
        <v>0</v>
      </c>
      <c r="F276" s="136">
        <f t="shared" si="16"/>
        <v>0</v>
      </c>
      <c r="G276" s="136">
        <f t="shared" si="16"/>
        <v>5</v>
      </c>
      <c r="H276" s="136">
        <f t="shared" si="16"/>
        <v>17</v>
      </c>
      <c r="I276" s="136">
        <f t="shared" si="16"/>
        <v>1</v>
      </c>
      <c r="J276" s="136">
        <f t="shared" si="16"/>
        <v>0</v>
      </c>
      <c r="K276" s="136">
        <f t="shared" si="16"/>
        <v>7</v>
      </c>
      <c r="L276" s="136">
        <f t="shared" si="16"/>
        <v>11</v>
      </c>
      <c r="M276" s="136">
        <f t="shared" si="16"/>
        <v>5</v>
      </c>
      <c r="N276" s="136">
        <f t="shared" si="16"/>
        <v>0</v>
      </c>
      <c r="O276" s="136">
        <f t="shared" si="16"/>
        <v>0</v>
      </c>
      <c r="P276" s="140">
        <f t="shared" si="16"/>
        <v>5</v>
      </c>
      <c r="Q276" s="156"/>
      <c r="R276" s="227"/>
      <c r="S276" s="28"/>
    </row>
    <row r="277" spans="1:54" s="33" customFormat="1" x14ac:dyDescent="0.25">
      <c r="A277" s="31"/>
      <c r="B277" s="243" t="s">
        <v>256</v>
      </c>
      <c r="C277" s="244"/>
      <c r="D277" s="70"/>
      <c r="E277" s="74"/>
      <c r="F277" s="36"/>
      <c r="G277" s="183"/>
      <c r="H277" s="184"/>
      <c r="I277" s="184"/>
      <c r="J277" s="185"/>
      <c r="K277" s="183"/>
      <c r="L277" s="184"/>
      <c r="M277" s="184"/>
      <c r="N277" s="184"/>
      <c r="O277" s="185"/>
      <c r="P277" s="191"/>
      <c r="Q277" s="160"/>
      <c r="R277" s="31"/>
      <c r="S277" s="28"/>
      <c r="T277" s="48"/>
      <c r="U277" s="48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  <c r="BA277" s="17"/>
      <c r="BB277" s="17"/>
    </row>
    <row r="278" spans="1:54" s="33" customFormat="1" x14ac:dyDescent="0.25">
      <c r="A278" s="34"/>
      <c r="B278" s="243" t="s">
        <v>257</v>
      </c>
      <c r="C278" s="244"/>
      <c r="D278" s="70"/>
      <c r="E278" s="185"/>
      <c r="F278" s="191"/>
      <c r="G278" s="183"/>
      <c r="H278" s="184"/>
      <c r="I278" s="184"/>
      <c r="J278" s="185"/>
      <c r="K278" s="183"/>
      <c r="L278" s="184"/>
      <c r="M278" s="184"/>
      <c r="N278" s="184"/>
      <c r="O278" s="185"/>
      <c r="P278" s="191"/>
      <c r="Q278" s="160"/>
      <c r="R278" s="31"/>
      <c r="S278" s="28"/>
      <c r="T278" s="48"/>
      <c r="U278" s="48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  <c r="BA278" s="17"/>
      <c r="BB278" s="17"/>
    </row>
    <row r="279" spans="1:54" ht="30" x14ac:dyDescent="0.25">
      <c r="A279" s="281" t="s">
        <v>258</v>
      </c>
      <c r="B279" s="267" t="s">
        <v>259</v>
      </c>
      <c r="C279" s="12"/>
      <c r="D279" s="73"/>
      <c r="E279" s="174">
        <v>1</v>
      </c>
      <c r="J279" s="174">
        <v>1</v>
      </c>
      <c r="Q279" s="147" t="s">
        <v>1264</v>
      </c>
      <c r="R279" s="13">
        <v>2907</v>
      </c>
      <c r="S279" s="28"/>
    </row>
    <row r="280" spans="1:54" x14ac:dyDescent="0.25">
      <c r="A280" s="282"/>
      <c r="B280" s="269"/>
      <c r="C280" s="12">
        <v>317</v>
      </c>
      <c r="D280" s="73">
        <v>1</v>
      </c>
      <c r="G280" s="175">
        <v>1</v>
      </c>
      <c r="K280" s="175">
        <v>1</v>
      </c>
      <c r="Q280" s="156"/>
      <c r="R280" s="13"/>
      <c r="S280" s="28"/>
    </row>
    <row r="281" spans="1:54" x14ac:dyDescent="0.25">
      <c r="A281" s="5" t="s">
        <v>260</v>
      </c>
      <c r="B281" s="7" t="s">
        <v>261</v>
      </c>
      <c r="C281" s="12"/>
      <c r="D281" s="73">
        <v>1</v>
      </c>
      <c r="H281" s="176">
        <v>1</v>
      </c>
      <c r="K281" s="175">
        <v>1</v>
      </c>
      <c r="Q281" s="156"/>
      <c r="R281" s="13">
        <v>2908</v>
      </c>
      <c r="S281" s="28"/>
    </row>
    <row r="282" spans="1:54" x14ac:dyDescent="0.25">
      <c r="A282" s="5" t="s">
        <v>262</v>
      </c>
      <c r="B282" s="7" t="s">
        <v>263</v>
      </c>
      <c r="C282" s="12"/>
      <c r="D282" s="73">
        <v>1</v>
      </c>
      <c r="G282" s="175">
        <v>1</v>
      </c>
      <c r="O282" s="174">
        <v>1</v>
      </c>
      <c r="Q282" s="156"/>
      <c r="R282" s="13">
        <v>2909</v>
      </c>
      <c r="S282" s="28"/>
    </row>
    <row r="283" spans="1:54" x14ac:dyDescent="0.25">
      <c r="A283" s="281" t="s">
        <v>264</v>
      </c>
      <c r="B283" s="260" t="s">
        <v>265</v>
      </c>
      <c r="C283" s="12" t="s">
        <v>1001</v>
      </c>
      <c r="D283" s="240">
        <v>1</v>
      </c>
      <c r="I283" s="176">
        <v>1</v>
      </c>
      <c r="K283" s="175">
        <v>1</v>
      </c>
      <c r="Q283" s="156"/>
      <c r="R283" s="226">
        <v>2910</v>
      </c>
      <c r="S283" s="28"/>
    </row>
    <row r="284" spans="1:54" x14ac:dyDescent="0.25">
      <c r="A284" s="283"/>
      <c r="B284" s="270"/>
      <c r="C284" s="12" t="s">
        <v>963</v>
      </c>
      <c r="D284" s="241"/>
      <c r="H284" s="176">
        <v>1</v>
      </c>
      <c r="O284" s="174">
        <v>1</v>
      </c>
      <c r="Q284" s="156"/>
      <c r="R284" s="228"/>
      <c r="S284" s="28"/>
    </row>
    <row r="285" spans="1:54" x14ac:dyDescent="0.25">
      <c r="A285" s="282"/>
      <c r="B285" s="261"/>
      <c r="C285" s="12" t="s">
        <v>964</v>
      </c>
      <c r="D285" s="242"/>
      <c r="H285" s="176">
        <v>1</v>
      </c>
      <c r="K285" s="175">
        <v>1</v>
      </c>
      <c r="Q285" s="156"/>
      <c r="R285" s="227"/>
      <c r="S285" s="28"/>
    </row>
    <row r="286" spans="1:54" x14ac:dyDescent="0.25">
      <c r="A286" s="281" t="s">
        <v>266</v>
      </c>
      <c r="B286" s="260" t="s">
        <v>267</v>
      </c>
      <c r="C286" s="12" t="s">
        <v>963</v>
      </c>
      <c r="D286" s="240">
        <v>1</v>
      </c>
      <c r="I286" s="176">
        <v>1</v>
      </c>
      <c r="K286" s="175">
        <v>1</v>
      </c>
      <c r="Q286" s="156" t="s">
        <v>1078</v>
      </c>
      <c r="R286" s="226">
        <v>2911</v>
      </c>
      <c r="S286" s="28"/>
    </row>
    <row r="287" spans="1:54" x14ac:dyDescent="0.25">
      <c r="A287" s="283"/>
      <c r="B287" s="270"/>
      <c r="C287" s="12" t="s">
        <v>1076</v>
      </c>
      <c r="D287" s="241"/>
      <c r="H287" s="176">
        <v>1</v>
      </c>
      <c r="M287" s="176">
        <v>1</v>
      </c>
      <c r="Q287" s="156"/>
      <c r="R287" s="228"/>
      <c r="S287" s="28"/>
    </row>
    <row r="288" spans="1:54" x14ac:dyDescent="0.25">
      <c r="A288" s="282"/>
      <c r="B288" s="261"/>
      <c r="C288" s="12" t="s">
        <v>1077</v>
      </c>
      <c r="D288" s="242"/>
      <c r="H288" s="176">
        <v>1</v>
      </c>
      <c r="M288" s="176">
        <v>1</v>
      </c>
      <c r="Q288" s="156"/>
      <c r="R288" s="227"/>
      <c r="S288" s="28"/>
    </row>
    <row r="289" spans="1:54" x14ac:dyDescent="0.25">
      <c r="A289" s="4">
        <v>5</v>
      </c>
      <c r="B289" s="6"/>
      <c r="C289" s="12"/>
      <c r="D289" s="136">
        <f>SUM(D279:D288)</f>
        <v>5</v>
      </c>
      <c r="E289" s="136">
        <f t="shared" ref="E289:P289" si="17">SUM(E279:E288)</f>
        <v>1</v>
      </c>
      <c r="F289" s="136">
        <f t="shared" si="17"/>
        <v>0</v>
      </c>
      <c r="G289" s="136">
        <f t="shared" si="17"/>
        <v>2</v>
      </c>
      <c r="H289" s="136">
        <f t="shared" si="17"/>
        <v>5</v>
      </c>
      <c r="I289" s="136">
        <f t="shared" si="17"/>
        <v>2</v>
      </c>
      <c r="J289" s="136">
        <f t="shared" si="17"/>
        <v>1</v>
      </c>
      <c r="K289" s="136">
        <f t="shared" si="17"/>
        <v>5</v>
      </c>
      <c r="L289" s="136">
        <f t="shared" si="17"/>
        <v>0</v>
      </c>
      <c r="M289" s="136">
        <f t="shared" si="17"/>
        <v>2</v>
      </c>
      <c r="N289" s="136">
        <f t="shared" si="17"/>
        <v>0</v>
      </c>
      <c r="O289" s="136">
        <f t="shared" si="17"/>
        <v>2</v>
      </c>
      <c r="P289" s="140">
        <f t="shared" si="17"/>
        <v>0</v>
      </c>
      <c r="Q289" s="156"/>
      <c r="R289" s="13"/>
      <c r="S289" s="28"/>
    </row>
    <row r="290" spans="1:54" s="33" customFormat="1" x14ac:dyDescent="0.25">
      <c r="A290" s="31"/>
      <c r="B290" s="243" t="s">
        <v>268</v>
      </c>
      <c r="C290" s="244"/>
      <c r="D290" s="70"/>
      <c r="E290" s="74"/>
      <c r="F290" s="36"/>
      <c r="G290" s="183"/>
      <c r="H290" s="184"/>
      <c r="I290" s="184"/>
      <c r="J290" s="185"/>
      <c r="K290" s="183"/>
      <c r="L290" s="184"/>
      <c r="M290" s="184"/>
      <c r="N290" s="184"/>
      <c r="O290" s="185"/>
      <c r="P290" s="191"/>
      <c r="Q290" s="160"/>
      <c r="R290" s="31"/>
      <c r="S290" s="28"/>
      <c r="T290" s="48"/>
      <c r="U290" s="48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  <c r="BA290" s="17"/>
      <c r="BB290" s="17"/>
    </row>
    <row r="291" spans="1:54" s="33" customFormat="1" x14ac:dyDescent="0.25">
      <c r="A291" s="34"/>
      <c r="B291" s="243" t="s">
        <v>269</v>
      </c>
      <c r="C291" s="244"/>
      <c r="D291" s="70"/>
      <c r="E291" s="185"/>
      <c r="F291" s="191"/>
      <c r="G291" s="183"/>
      <c r="H291" s="184"/>
      <c r="I291" s="184"/>
      <c r="J291" s="185"/>
      <c r="K291" s="183"/>
      <c r="L291" s="184"/>
      <c r="M291" s="184"/>
      <c r="N291" s="184"/>
      <c r="O291" s="185"/>
      <c r="P291" s="191"/>
      <c r="Q291" s="160"/>
      <c r="R291" s="31"/>
      <c r="S291" s="28"/>
      <c r="T291" s="48"/>
      <c r="U291" s="48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  <c r="BA291" s="17"/>
      <c r="BB291" s="17"/>
    </row>
    <row r="292" spans="1:54" x14ac:dyDescent="0.25">
      <c r="A292" s="4" t="s">
        <v>270</v>
      </c>
      <c r="B292" s="6" t="s">
        <v>271</v>
      </c>
      <c r="C292" s="12"/>
      <c r="D292" s="73">
        <v>1</v>
      </c>
      <c r="G292" s="175">
        <v>1</v>
      </c>
      <c r="L292" s="176">
        <v>1</v>
      </c>
      <c r="Q292" s="156"/>
      <c r="R292" s="13">
        <v>2912</v>
      </c>
      <c r="S292" s="28"/>
    </row>
    <row r="293" spans="1:54" s="17" customFormat="1" x14ac:dyDescent="0.25">
      <c r="A293" s="14" t="s">
        <v>272</v>
      </c>
      <c r="B293" s="15" t="s">
        <v>273</v>
      </c>
      <c r="C293" s="16"/>
      <c r="D293" s="72">
        <v>1</v>
      </c>
      <c r="E293" s="80"/>
      <c r="F293" s="177"/>
      <c r="G293" s="178"/>
      <c r="H293" s="13"/>
      <c r="I293" s="13"/>
      <c r="J293" s="80">
        <v>1</v>
      </c>
      <c r="K293" s="178"/>
      <c r="L293" s="13"/>
      <c r="M293" s="13"/>
      <c r="N293" s="13"/>
      <c r="O293" s="80">
        <v>1</v>
      </c>
      <c r="P293" s="177"/>
      <c r="Q293" s="225" t="s">
        <v>857</v>
      </c>
      <c r="R293" s="13"/>
      <c r="S293" s="28"/>
      <c r="T293" s="48"/>
      <c r="U293" s="48"/>
    </row>
    <row r="294" spans="1:54" x14ac:dyDescent="0.25">
      <c r="A294" s="4">
        <v>2</v>
      </c>
      <c r="B294" s="6"/>
      <c r="C294" s="12"/>
      <c r="D294" s="136">
        <f>SUM(D292:D293)</f>
        <v>2</v>
      </c>
      <c r="E294" s="137">
        <f>SUM(E292:E293)</f>
        <v>0</v>
      </c>
      <c r="F294" s="138">
        <f t="shared" ref="F294:N294" si="18">SUM(F292:F293)</f>
        <v>0</v>
      </c>
      <c r="G294" s="136">
        <f>SUM(G292:G293)</f>
        <v>1</v>
      </c>
      <c r="H294" s="139">
        <f>SUM(H292:H293)</f>
        <v>0</v>
      </c>
      <c r="I294" s="139">
        <f>SUM(I292:I293)</f>
        <v>0</v>
      </c>
      <c r="J294" s="137">
        <f>SUM(J292:J293)</f>
        <v>1</v>
      </c>
      <c r="K294" s="136">
        <f t="shared" si="18"/>
        <v>0</v>
      </c>
      <c r="L294" s="139">
        <f t="shared" si="18"/>
        <v>1</v>
      </c>
      <c r="M294" s="139">
        <f t="shared" si="18"/>
        <v>0</v>
      </c>
      <c r="N294" s="139">
        <f t="shared" si="18"/>
        <v>0</v>
      </c>
      <c r="O294" s="137">
        <f>SUM(O292:O293)</f>
        <v>1</v>
      </c>
      <c r="P294" s="138">
        <f>SUM(P292:P293)</f>
        <v>0</v>
      </c>
      <c r="Q294" s="156"/>
      <c r="R294" s="13"/>
      <c r="S294" s="28"/>
    </row>
    <row r="295" spans="1:54" s="33" customFormat="1" x14ac:dyDescent="0.25">
      <c r="A295" s="38"/>
      <c r="B295" s="243" t="s">
        <v>274</v>
      </c>
      <c r="C295" s="244"/>
      <c r="D295" s="70"/>
      <c r="E295" s="74"/>
      <c r="F295" s="36"/>
      <c r="G295" s="183"/>
      <c r="H295" s="184"/>
      <c r="I295" s="184"/>
      <c r="J295" s="185"/>
      <c r="K295" s="183"/>
      <c r="L295" s="184"/>
      <c r="M295" s="184"/>
      <c r="N295" s="184"/>
      <c r="O295" s="185"/>
      <c r="P295" s="191"/>
      <c r="Q295" s="160"/>
      <c r="R295" s="31"/>
      <c r="S295" s="28"/>
      <c r="T295" s="48"/>
      <c r="U295" s="48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  <c r="BA295" s="17"/>
      <c r="BB295" s="17"/>
    </row>
    <row r="296" spans="1:54" s="17" customFormat="1" x14ac:dyDescent="0.25">
      <c r="A296" s="14" t="s">
        <v>275</v>
      </c>
      <c r="B296" s="15" t="s">
        <v>276</v>
      </c>
      <c r="C296" s="16"/>
      <c r="D296" s="72">
        <v>1</v>
      </c>
      <c r="E296" s="80"/>
      <c r="F296" s="177"/>
      <c r="G296" s="178"/>
      <c r="H296" s="13"/>
      <c r="I296" s="13"/>
      <c r="J296" s="80">
        <v>1</v>
      </c>
      <c r="K296" s="178"/>
      <c r="L296" s="13"/>
      <c r="M296" s="13"/>
      <c r="N296" s="13"/>
      <c r="O296" s="80">
        <v>1</v>
      </c>
      <c r="P296" s="177"/>
      <c r="Q296" s="225" t="s">
        <v>916</v>
      </c>
      <c r="R296" s="13">
        <v>3178</v>
      </c>
      <c r="S296" s="28"/>
      <c r="T296" s="48"/>
      <c r="U296" s="48"/>
    </row>
    <row r="297" spans="1:54" s="17" customFormat="1" x14ac:dyDescent="0.25">
      <c r="A297" s="14" t="s">
        <v>277</v>
      </c>
      <c r="B297" s="15" t="s">
        <v>278</v>
      </c>
      <c r="C297" s="16"/>
      <c r="D297" s="72">
        <v>1</v>
      </c>
      <c r="E297" s="80"/>
      <c r="F297" s="177"/>
      <c r="G297" s="178"/>
      <c r="H297" s="13"/>
      <c r="I297" s="13"/>
      <c r="J297" s="80">
        <v>1</v>
      </c>
      <c r="K297" s="178">
        <v>1</v>
      </c>
      <c r="L297" s="13"/>
      <c r="M297" s="13"/>
      <c r="N297" s="13"/>
      <c r="O297" s="80"/>
      <c r="P297" s="177"/>
      <c r="Q297" s="147" t="s">
        <v>855</v>
      </c>
      <c r="R297" s="13">
        <v>2913</v>
      </c>
      <c r="S297" s="28"/>
      <c r="T297" s="48"/>
      <c r="U297" s="48"/>
    </row>
    <row r="298" spans="1:54" x14ac:dyDescent="0.25">
      <c r="A298" s="4">
        <v>2</v>
      </c>
      <c r="B298" s="6"/>
      <c r="C298" s="12"/>
      <c r="D298" s="136">
        <f>SUM(D296:D297)</f>
        <v>2</v>
      </c>
      <c r="E298" s="137">
        <f>SUM(E296:E297)</f>
        <v>0</v>
      </c>
      <c r="F298" s="138">
        <f t="shared" ref="F298:N298" si="19">SUM(F296:F297)</f>
        <v>0</v>
      </c>
      <c r="G298" s="136">
        <f>SUM(G296:G297)</f>
        <v>0</v>
      </c>
      <c r="H298" s="139">
        <f>SUM(H296:H297)</f>
        <v>0</v>
      </c>
      <c r="I298" s="139">
        <f>SUM(I296:I297)</f>
        <v>0</v>
      </c>
      <c r="J298" s="137">
        <f>SUM(J296:J297)</f>
        <v>2</v>
      </c>
      <c r="K298" s="136">
        <f t="shared" si="19"/>
        <v>1</v>
      </c>
      <c r="L298" s="139">
        <f t="shared" si="19"/>
        <v>0</v>
      </c>
      <c r="M298" s="139">
        <f t="shared" si="19"/>
        <v>0</v>
      </c>
      <c r="N298" s="139">
        <f t="shared" si="19"/>
        <v>0</v>
      </c>
      <c r="O298" s="137">
        <f>SUM(O296:O297)</f>
        <v>1</v>
      </c>
      <c r="P298" s="138">
        <f>SUM(P296:P297)</f>
        <v>0</v>
      </c>
      <c r="Q298" s="156"/>
      <c r="R298" s="13"/>
      <c r="S298" s="28"/>
    </row>
    <row r="299" spans="1:54" s="33" customFormat="1" x14ac:dyDescent="0.25">
      <c r="A299" s="34"/>
      <c r="B299" s="243" t="s">
        <v>279</v>
      </c>
      <c r="C299" s="244"/>
      <c r="D299" s="70"/>
      <c r="E299" s="74"/>
      <c r="F299" s="36"/>
      <c r="G299" s="183"/>
      <c r="H299" s="184"/>
      <c r="I299" s="184"/>
      <c r="J299" s="185"/>
      <c r="K299" s="183"/>
      <c r="L299" s="184"/>
      <c r="M299" s="184"/>
      <c r="N299" s="184"/>
      <c r="O299" s="185"/>
      <c r="P299" s="191"/>
      <c r="Q299" s="160"/>
      <c r="R299" s="31"/>
      <c r="S299" s="28"/>
      <c r="T299" s="48"/>
      <c r="U299" s="48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  <c r="BA299" s="17"/>
      <c r="BB299" s="17"/>
    </row>
    <row r="300" spans="1:54" s="17" customFormat="1" x14ac:dyDescent="0.25">
      <c r="A300" s="14" t="s">
        <v>280</v>
      </c>
      <c r="B300" s="15" t="s">
        <v>281</v>
      </c>
      <c r="C300" s="16"/>
      <c r="D300" s="72">
        <v>1</v>
      </c>
      <c r="E300" s="80"/>
      <c r="F300" s="177"/>
      <c r="G300" s="178"/>
      <c r="H300" s="13">
        <v>1</v>
      </c>
      <c r="I300" s="13"/>
      <c r="J300" s="80"/>
      <c r="K300" s="178">
        <v>1</v>
      </c>
      <c r="L300" s="13"/>
      <c r="M300" s="13"/>
      <c r="N300" s="13"/>
      <c r="O300" s="80"/>
      <c r="P300" s="177"/>
      <c r="Q300" s="147"/>
      <c r="R300" s="13">
        <v>2914</v>
      </c>
      <c r="S300" s="28"/>
      <c r="T300" s="48"/>
      <c r="U300" s="48"/>
    </row>
    <row r="301" spans="1:54" x14ac:dyDescent="0.25">
      <c r="A301" s="4">
        <v>1</v>
      </c>
      <c r="B301" s="6"/>
      <c r="C301" s="42"/>
      <c r="D301" s="136">
        <f>SUM(D300)</f>
        <v>1</v>
      </c>
      <c r="E301" s="137">
        <f>SUM(E300)</f>
        <v>0</v>
      </c>
      <c r="F301" s="138">
        <f t="shared" ref="F301:N301" si="20">SUM(F300)</f>
        <v>0</v>
      </c>
      <c r="G301" s="136">
        <f>SUM(G300)</f>
        <v>0</v>
      </c>
      <c r="H301" s="139">
        <f>SUM(H300)</f>
        <v>1</v>
      </c>
      <c r="I301" s="139">
        <f>SUM(I300)</f>
        <v>0</v>
      </c>
      <c r="J301" s="137">
        <f>SUM(J300)</f>
        <v>0</v>
      </c>
      <c r="K301" s="136">
        <f t="shared" si="20"/>
        <v>1</v>
      </c>
      <c r="L301" s="139">
        <f t="shared" si="20"/>
        <v>0</v>
      </c>
      <c r="M301" s="139">
        <f t="shared" si="20"/>
        <v>0</v>
      </c>
      <c r="N301" s="139">
        <f t="shared" si="20"/>
        <v>0</v>
      </c>
      <c r="O301" s="137">
        <f>SUM(O300)</f>
        <v>0</v>
      </c>
      <c r="P301" s="138">
        <f>SUM(P300)</f>
        <v>0</v>
      </c>
      <c r="Q301" s="156"/>
      <c r="R301" s="13"/>
      <c r="S301" s="28"/>
    </row>
    <row r="302" spans="1:54" s="33" customFormat="1" x14ac:dyDescent="0.25">
      <c r="A302" s="38"/>
      <c r="B302" s="243" t="s">
        <v>282</v>
      </c>
      <c r="C302" s="244"/>
      <c r="D302" s="70"/>
      <c r="E302" s="74"/>
      <c r="F302" s="36"/>
      <c r="G302" s="183"/>
      <c r="H302" s="184"/>
      <c r="I302" s="184"/>
      <c r="J302" s="185"/>
      <c r="K302" s="183"/>
      <c r="L302" s="184"/>
      <c r="M302" s="184"/>
      <c r="N302" s="184"/>
      <c r="O302" s="185"/>
      <c r="P302" s="191"/>
      <c r="Q302" s="160"/>
      <c r="R302" s="31"/>
      <c r="S302" s="28"/>
      <c r="T302" s="48"/>
      <c r="U302" s="48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  <c r="BA302" s="17"/>
      <c r="BB302" s="17"/>
    </row>
    <row r="303" spans="1:54" x14ac:dyDescent="0.25">
      <c r="A303" s="4" t="s">
        <v>283</v>
      </c>
      <c r="B303" s="6" t="s">
        <v>284</v>
      </c>
      <c r="C303" s="12"/>
      <c r="D303" s="73">
        <v>1</v>
      </c>
      <c r="J303" s="174">
        <v>1</v>
      </c>
      <c r="O303" s="174">
        <v>1</v>
      </c>
      <c r="Q303" s="225" t="s">
        <v>949</v>
      </c>
      <c r="R303" s="13">
        <v>3179</v>
      </c>
      <c r="S303" s="28" t="s">
        <v>1189</v>
      </c>
    </row>
    <row r="304" spans="1:54" x14ac:dyDescent="0.25">
      <c r="A304" s="4">
        <v>1</v>
      </c>
      <c r="B304" s="6"/>
      <c r="C304" s="12"/>
      <c r="D304" s="136">
        <f>SUM(D303)</f>
        <v>1</v>
      </c>
      <c r="E304" s="137">
        <f>SUM(E303)</f>
        <v>0</v>
      </c>
      <c r="F304" s="138">
        <f t="shared" ref="F304:N304" si="21">SUM(F303)</f>
        <v>0</v>
      </c>
      <c r="G304" s="136">
        <f>SUM(G303)</f>
        <v>0</v>
      </c>
      <c r="H304" s="139">
        <f>SUM(H303)</f>
        <v>0</v>
      </c>
      <c r="I304" s="139">
        <f>SUM(I303)</f>
        <v>0</v>
      </c>
      <c r="J304" s="137">
        <f>SUM(J303)</f>
        <v>1</v>
      </c>
      <c r="K304" s="136">
        <f t="shared" si="21"/>
        <v>0</v>
      </c>
      <c r="L304" s="139">
        <f t="shared" si="21"/>
        <v>0</v>
      </c>
      <c r="M304" s="139">
        <f t="shared" si="21"/>
        <v>0</v>
      </c>
      <c r="N304" s="139">
        <f t="shared" si="21"/>
        <v>0</v>
      </c>
      <c r="O304" s="137">
        <f>SUM(O303)</f>
        <v>1</v>
      </c>
      <c r="P304" s="138">
        <f>SUM(P303)</f>
        <v>0</v>
      </c>
      <c r="Q304" s="156"/>
      <c r="R304" s="13"/>
      <c r="S304" s="28"/>
    </row>
    <row r="305" spans="1:54" s="33" customFormat="1" x14ac:dyDescent="0.25">
      <c r="A305" s="38"/>
      <c r="B305" s="243" t="s">
        <v>285</v>
      </c>
      <c r="C305" s="244"/>
      <c r="D305" s="70"/>
      <c r="E305" s="74"/>
      <c r="F305" s="36"/>
      <c r="G305" s="183"/>
      <c r="H305" s="184"/>
      <c r="I305" s="184"/>
      <c r="J305" s="185"/>
      <c r="K305" s="183"/>
      <c r="L305" s="184"/>
      <c r="M305" s="184"/>
      <c r="N305" s="184"/>
      <c r="O305" s="185"/>
      <c r="P305" s="191"/>
      <c r="Q305" s="160"/>
      <c r="R305" s="31"/>
      <c r="S305" s="28"/>
      <c r="T305" s="48"/>
      <c r="U305" s="48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  <c r="BA305" s="17"/>
      <c r="BB305" s="17"/>
    </row>
    <row r="306" spans="1:54" s="17" customFormat="1" ht="30" x14ac:dyDescent="0.25">
      <c r="A306" s="14" t="s">
        <v>286</v>
      </c>
      <c r="B306" s="15" t="s">
        <v>287</v>
      </c>
      <c r="C306" s="16"/>
      <c r="D306" s="72"/>
      <c r="E306" s="80">
        <v>1</v>
      </c>
      <c r="F306" s="177"/>
      <c r="G306" s="178"/>
      <c r="H306" s="13"/>
      <c r="I306" s="13"/>
      <c r="J306" s="80"/>
      <c r="K306" s="178"/>
      <c r="L306" s="13"/>
      <c r="M306" s="13"/>
      <c r="N306" s="13"/>
      <c r="O306" s="80">
        <v>1</v>
      </c>
      <c r="P306" s="177"/>
      <c r="Q306" s="147" t="s">
        <v>1181</v>
      </c>
      <c r="R306" s="13">
        <v>2915</v>
      </c>
      <c r="S306" s="28" t="s">
        <v>1189</v>
      </c>
      <c r="T306" s="48"/>
      <c r="U306" s="48"/>
    </row>
    <row r="307" spans="1:54" s="17" customFormat="1" ht="30" x14ac:dyDescent="0.25">
      <c r="A307" s="14" t="s">
        <v>288</v>
      </c>
      <c r="B307" s="15" t="s">
        <v>289</v>
      </c>
      <c r="C307" s="16"/>
      <c r="D307" s="72"/>
      <c r="E307" s="80">
        <v>1</v>
      </c>
      <c r="F307" s="177"/>
      <c r="G307" s="178"/>
      <c r="H307" s="13"/>
      <c r="I307" s="13"/>
      <c r="J307" s="80"/>
      <c r="K307" s="178"/>
      <c r="L307" s="13"/>
      <c r="M307" s="13"/>
      <c r="N307" s="13"/>
      <c r="O307" s="80"/>
      <c r="P307" s="177"/>
      <c r="Q307" s="147" t="s">
        <v>1181</v>
      </c>
      <c r="R307" s="13">
        <v>2916</v>
      </c>
      <c r="S307" s="28" t="s">
        <v>1189</v>
      </c>
      <c r="T307" s="48"/>
      <c r="U307" s="48"/>
    </row>
    <row r="308" spans="1:54" s="91" customFormat="1" x14ac:dyDescent="0.25">
      <c r="A308" s="14" t="s">
        <v>290</v>
      </c>
      <c r="B308" s="15" t="s">
        <v>291</v>
      </c>
      <c r="C308" s="214"/>
      <c r="D308" s="72">
        <v>1</v>
      </c>
      <c r="E308" s="80"/>
      <c r="F308" s="177"/>
      <c r="G308" s="178"/>
      <c r="H308" s="13">
        <v>1</v>
      </c>
      <c r="I308" s="13"/>
      <c r="J308" s="80"/>
      <c r="K308" s="178">
        <v>1</v>
      </c>
      <c r="L308" s="13"/>
      <c r="M308" s="13"/>
      <c r="N308" s="13"/>
      <c r="O308" s="80"/>
      <c r="P308" s="177"/>
      <c r="Q308" s="179"/>
      <c r="R308" s="13">
        <v>2917</v>
      </c>
      <c r="S308" s="130"/>
      <c r="T308" s="90"/>
      <c r="U308" s="90"/>
    </row>
    <row r="309" spans="1:54" x14ac:dyDescent="0.25">
      <c r="A309" s="3" t="s">
        <v>292</v>
      </c>
      <c r="B309" s="6" t="s">
        <v>293</v>
      </c>
      <c r="C309" s="12"/>
      <c r="D309" s="73">
        <v>1</v>
      </c>
      <c r="G309" s="175">
        <v>1</v>
      </c>
      <c r="K309" s="175">
        <v>1</v>
      </c>
      <c r="P309" s="127">
        <v>0</v>
      </c>
      <c r="Q309" s="156" t="s">
        <v>1079</v>
      </c>
      <c r="R309" s="13">
        <v>2918</v>
      </c>
      <c r="S309" s="28"/>
    </row>
    <row r="310" spans="1:54" x14ac:dyDescent="0.25">
      <c r="A310" s="3" t="s">
        <v>294</v>
      </c>
      <c r="B310" s="6" t="s">
        <v>295</v>
      </c>
      <c r="C310" s="12"/>
      <c r="D310" s="73">
        <v>1</v>
      </c>
      <c r="G310" s="175">
        <v>1</v>
      </c>
      <c r="K310" s="175">
        <v>1</v>
      </c>
      <c r="P310" s="127">
        <v>0</v>
      </c>
      <c r="Q310" s="156" t="s">
        <v>1287</v>
      </c>
      <c r="R310" s="13">
        <v>2919</v>
      </c>
      <c r="S310" s="28"/>
    </row>
    <row r="311" spans="1:54" s="17" customFormat="1" ht="30" x14ac:dyDescent="0.25">
      <c r="A311" s="14" t="s">
        <v>296</v>
      </c>
      <c r="B311" s="15" t="s">
        <v>297</v>
      </c>
      <c r="C311" s="16"/>
      <c r="D311" s="72"/>
      <c r="E311" s="80">
        <v>1</v>
      </c>
      <c r="F311" s="177"/>
      <c r="G311" s="178"/>
      <c r="H311" s="13"/>
      <c r="I311" s="13"/>
      <c r="J311" s="80"/>
      <c r="K311" s="178"/>
      <c r="L311" s="13"/>
      <c r="M311" s="13"/>
      <c r="N311" s="13"/>
      <c r="O311" s="80">
        <v>1</v>
      </c>
      <c r="P311" s="177"/>
      <c r="Q311" s="147" t="s">
        <v>1266</v>
      </c>
      <c r="R311" s="13">
        <v>2920</v>
      </c>
      <c r="S311" s="28" t="s">
        <v>1189</v>
      </c>
      <c r="T311" s="48"/>
      <c r="U311" s="48"/>
    </row>
    <row r="312" spans="1:54" x14ac:dyDescent="0.25">
      <c r="A312" s="3" t="s">
        <v>298</v>
      </c>
      <c r="B312" s="6" t="s">
        <v>299</v>
      </c>
      <c r="C312" s="12"/>
      <c r="D312" s="73">
        <v>1</v>
      </c>
      <c r="G312" s="175">
        <v>1</v>
      </c>
      <c r="K312" s="175">
        <v>1</v>
      </c>
      <c r="P312" s="127">
        <v>0</v>
      </c>
      <c r="Q312" s="156" t="s">
        <v>1080</v>
      </c>
      <c r="R312" s="13">
        <v>2921</v>
      </c>
      <c r="S312" s="28"/>
    </row>
    <row r="313" spans="1:54" x14ac:dyDescent="0.25">
      <c r="A313" s="3" t="s">
        <v>300</v>
      </c>
      <c r="B313" s="6" t="s">
        <v>301</v>
      </c>
      <c r="C313" s="12"/>
      <c r="D313" s="73">
        <v>1</v>
      </c>
      <c r="G313" s="175">
        <v>1</v>
      </c>
      <c r="L313" s="176">
        <v>1</v>
      </c>
      <c r="P313" s="127">
        <v>0</v>
      </c>
      <c r="Q313" s="156" t="s">
        <v>1081</v>
      </c>
      <c r="R313" s="13">
        <v>2922</v>
      </c>
      <c r="S313" s="28"/>
    </row>
    <row r="314" spans="1:54" x14ac:dyDescent="0.25">
      <c r="A314" s="3" t="s">
        <v>302</v>
      </c>
      <c r="B314" s="6" t="s">
        <v>303</v>
      </c>
      <c r="C314" s="12"/>
      <c r="D314" s="73">
        <v>1</v>
      </c>
      <c r="G314" s="175">
        <v>1</v>
      </c>
      <c r="L314" s="176">
        <v>1</v>
      </c>
      <c r="P314" s="127">
        <v>0</v>
      </c>
      <c r="Q314" s="156" t="s">
        <v>999</v>
      </c>
      <c r="R314" s="13">
        <v>2923</v>
      </c>
      <c r="S314" s="28"/>
    </row>
    <row r="315" spans="1:54" x14ac:dyDescent="0.25">
      <c r="A315" s="3" t="s">
        <v>304</v>
      </c>
      <c r="B315" s="6" t="s">
        <v>305</v>
      </c>
      <c r="C315" s="12"/>
      <c r="D315" s="73">
        <v>1</v>
      </c>
      <c r="G315" s="175">
        <v>1</v>
      </c>
      <c r="L315" s="176">
        <v>1</v>
      </c>
      <c r="P315" s="127">
        <v>0</v>
      </c>
      <c r="Q315" s="156" t="s">
        <v>1081</v>
      </c>
      <c r="R315" s="13">
        <v>2924</v>
      </c>
      <c r="S315" s="28"/>
    </row>
    <row r="316" spans="1:54" x14ac:dyDescent="0.25">
      <c r="A316" s="3" t="s">
        <v>306</v>
      </c>
      <c r="B316" s="6" t="s">
        <v>307</v>
      </c>
      <c r="C316" s="12"/>
      <c r="D316" s="73">
        <v>1</v>
      </c>
      <c r="G316" s="175">
        <v>1</v>
      </c>
      <c r="L316" s="176">
        <v>1</v>
      </c>
      <c r="P316" s="127">
        <v>0</v>
      </c>
      <c r="Q316" s="156" t="s">
        <v>1082</v>
      </c>
      <c r="R316" s="13">
        <v>2925</v>
      </c>
      <c r="S316" s="28"/>
    </row>
    <row r="317" spans="1:54" x14ac:dyDescent="0.25">
      <c r="A317" s="3" t="s">
        <v>308</v>
      </c>
      <c r="B317" s="6" t="s">
        <v>309</v>
      </c>
      <c r="C317" s="12"/>
      <c r="D317" s="73">
        <v>1</v>
      </c>
      <c r="I317" s="176">
        <v>1</v>
      </c>
      <c r="K317" s="175">
        <v>1</v>
      </c>
      <c r="P317" s="127">
        <v>0</v>
      </c>
      <c r="Q317" s="156"/>
      <c r="R317" s="13">
        <v>2926</v>
      </c>
      <c r="S317" s="28"/>
    </row>
    <row r="318" spans="1:54" x14ac:dyDescent="0.25">
      <c r="A318" s="3" t="s">
        <v>310</v>
      </c>
      <c r="B318" s="6" t="s">
        <v>311</v>
      </c>
      <c r="C318" s="12"/>
      <c r="D318" s="73">
        <v>1</v>
      </c>
      <c r="H318" s="176">
        <v>1</v>
      </c>
      <c r="K318" s="175">
        <v>1</v>
      </c>
      <c r="P318" s="127">
        <v>0</v>
      </c>
      <c r="Q318" s="156"/>
      <c r="R318" s="13">
        <v>2927</v>
      </c>
      <c r="S318" s="28"/>
    </row>
    <row r="319" spans="1:54" x14ac:dyDescent="0.25">
      <c r="A319" s="3" t="s">
        <v>312</v>
      </c>
      <c r="B319" s="6" t="s">
        <v>313</v>
      </c>
      <c r="C319" s="12"/>
      <c r="D319" s="73">
        <v>1</v>
      </c>
      <c r="G319" s="175">
        <v>1</v>
      </c>
      <c r="L319" s="176">
        <v>1</v>
      </c>
      <c r="P319" s="127">
        <v>0</v>
      </c>
      <c r="Q319" s="156"/>
      <c r="R319" s="13">
        <v>2928</v>
      </c>
      <c r="S319" s="28"/>
    </row>
    <row r="320" spans="1:54" x14ac:dyDescent="0.25">
      <c r="A320" s="3" t="s">
        <v>314</v>
      </c>
      <c r="B320" s="6" t="s">
        <v>315</v>
      </c>
      <c r="C320" s="12"/>
      <c r="D320" s="73">
        <v>1</v>
      </c>
      <c r="G320" s="175">
        <v>1</v>
      </c>
      <c r="K320" s="175">
        <v>1</v>
      </c>
      <c r="P320" s="127">
        <v>0</v>
      </c>
      <c r="Q320" s="156"/>
      <c r="R320" s="13">
        <v>2929</v>
      </c>
      <c r="S320" s="28"/>
    </row>
    <row r="321" spans="1:21" x14ac:dyDescent="0.25">
      <c r="A321" s="3" t="s">
        <v>316</v>
      </c>
      <c r="B321" s="6" t="s">
        <v>317</v>
      </c>
      <c r="C321" s="12"/>
      <c r="D321" s="73">
        <v>1</v>
      </c>
      <c r="G321" s="175">
        <v>1</v>
      </c>
      <c r="L321" s="176">
        <v>1</v>
      </c>
      <c r="P321" s="127">
        <v>0</v>
      </c>
      <c r="Q321" s="156" t="s">
        <v>1244</v>
      </c>
      <c r="R321" s="13">
        <v>2930</v>
      </c>
      <c r="S321" s="28"/>
    </row>
    <row r="322" spans="1:21" s="17" customFormat="1" x14ac:dyDescent="0.25">
      <c r="A322" s="14" t="s">
        <v>318</v>
      </c>
      <c r="B322" s="15" t="s">
        <v>319</v>
      </c>
      <c r="C322" s="16"/>
      <c r="D322" s="72"/>
      <c r="E322" s="80">
        <v>1</v>
      </c>
      <c r="F322" s="177"/>
      <c r="G322" s="178"/>
      <c r="H322" s="13"/>
      <c r="I322" s="13"/>
      <c r="J322" s="80"/>
      <c r="K322" s="178"/>
      <c r="L322" s="13"/>
      <c r="M322" s="13"/>
      <c r="N322" s="13"/>
      <c r="O322" s="80">
        <v>1</v>
      </c>
      <c r="P322" s="177"/>
      <c r="Q322" s="147" t="s">
        <v>990</v>
      </c>
      <c r="R322" s="13">
        <v>2931</v>
      </c>
      <c r="S322" s="28"/>
      <c r="T322" s="48"/>
      <c r="U322" s="48"/>
    </row>
    <row r="323" spans="1:21" s="17" customFormat="1" x14ac:dyDescent="0.25">
      <c r="A323" s="14" t="s">
        <v>320</v>
      </c>
      <c r="B323" s="15" t="s">
        <v>321</v>
      </c>
      <c r="C323" s="16"/>
      <c r="D323" s="72"/>
      <c r="E323" s="80">
        <v>1</v>
      </c>
      <c r="F323" s="177"/>
      <c r="G323" s="178"/>
      <c r="H323" s="13"/>
      <c r="I323" s="13"/>
      <c r="J323" s="80"/>
      <c r="K323" s="178"/>
      <c r="L323" s="13"/>
      <c r="M323" s="13"/>
      <c r="N323" s="13"/>
      <c r="O323" s="80">
        <v>1</v>
      </c>
      <c r="P323" s="177"/>
      <c r="Q323" s="147" t="s">
        <v>990</v>
      </c>
      <c r="R323" s="13">
        <v>2932</v>
      </c>
      <c r="S323" s="28"/>
      <c r="T323" s="48"/>
      <c r="U323" s="48"/>
    </row>
    <row r="324" spans="1:21" x14ac:dyDescent="0.25">
      <c r="A324" s="3" t="s">
        <v>322</v>
      </c>
      <c r="B324" s="6" t="s">
        <v>323</v>
      </c>
      <c r="C324" s="12"/>
      <c r="D324" s="73">
        <v>1</v>
      </c>
      <c r="H324" s="176">
        <v>1</v>
      </c>
      <c r="K324" s="175">
        <v>1</v>
      </c>
      <c r="P324" s="127">
        <v>0</v>
      </c>
      <c r="Q324" s="156"/>
      <c r="R324" s="13">
        <v>2933</v>
      </c>
      <c r="S324" s="28"/>
    </row>
    <row r="325" spans="1:21" x14ac:dyDescent="0.25">
      <c r="A325" s="3" t="s">
        <v>324</v>
      </c>
      <c r="B325" s="6" t="s">
        <v>325</v>
      </c>
      <c r="C325" s="12"/>
      <c r="D325" s="73">
        <v>1</v>
      </c>
      <c r="H325" s="176">
        <v>1</v>
      </c>
      <c r="K325" s="175">
        <v>1</v>
      </c>
      <c r="P325" s="127">
        <v>0</v>
      </c>
      <c r="Q325" s="156"/>
      <c r="R325" s="13">
        <v>2934</v>
      </c>
      <c r="S325" s="28"/>
    </row>
    <row r="326" spans="1:21" ht="30.75" customHeight="1" x14ac:dyDescent="0.25">
      <c r="A326" s="3" t="s">
        <v>326</v>
      </c>
      <c r="B326" s="6" t="s">
        <v>327</v>
      </c>
      <c r="C326" s="12"/>
      <c r="D326" s="73">
        <v>1</v>
      </c>
      <c r="O326" s="174">
        <v>1</v>
      </c>
      <c r="P326" s="127">
        <v>0</v>
      </c>
      <c r="Q326" s="147" t="s">
        <v>1083</v>
      </c>
      <c r="R326" s="13">
        <v>2935</v>
      </c>
      <c r="S326" s="28"/>
    </row>
    <row r="327" spans="1:21" s="17" customFormat="1" ht="30" x14ac:dyDescent="0.25">
      <c r="A327" s="14" t="s">
        <v>328</v>
      </c>
      <c r="B327" s="15" t="s">
        <v>329</v>
      </c>
      <c r="C327" s="16"/>
      <c r="D327" s="72"/>
      <c r="E327" s="80">
        <v>1</v>
      </c>
      <c r="F327" s="177"/>
      <c r="G327" s="178"/>
      <c r="H327" s="13"/>
      <c r="I327" s="13"/>
      <c r="J327" s="80"/>
      <c r="K327" s="178"/>
      <c r="L327" s="13"/>
      <c r="M327" s="13"/>
      <c r="N327" s="13"/>
      <c r="O327" s="80">
        <v>1</v>
      </c>
      <c r="P327" s="177"/>
      <c r="Q327" s="147" t="s">
        <v>1265</v>
      </c>
      <c r="R327" s="13">
        <v>2936</v>
      </c>
      <c r="S327" s="28"/>
      <c r="T327" s="48"/>
      <c r="U327" s="48"/>
    </row>
    <row r="328" spans="1:21" x14ac:dyDescent="0.25">
      <c r="A328" s="3" t="s">
        <v>330</v>
      </c>
      <c r="B328" s="6" t="s">
        <v>331</v>
      </c>
      <c r="C328" s="12"/>
      <c r="D328" s="73">
        <v>1</v>
      </c>
      <c r="H328" s="176">
        <v>1</v>
      </c>
      <c r="K328" s="175">
        <v>1</v>
      </c>
      <c r="P328" s="127">
        <v>0</v>
      </c>
      <c r="Q328" s="156"/>
      <c r="R328" s="13">
        <v>2937</v>
      </c>
      <c r="S328" s="28"/>
    </row>
    <row r="329" spans="1:21" x14ac:dyDescent="0.25">
      <c r="A329" s="3" t="s">
        <v>332</v>
      </c>
      <c r="B329" s="6" t="s">
        <v>333</v>
      </c>
      <c r="C329" s="12"/>
      <c r="D329" s="73">
        <v>1</v>
      </c>
      <c r="H329" s="176">
        <v>1</v>
      </c>
      <c r="K329" s="175">
        <v>1</v>
      </c>
      <c r="P329" s="127">
        <v>0</v>
      </c>
      <c r="Q329" s="156"/>
      <c r="R329" s="13">
        <v>2938</v>
      </c>
      <c r="S329" s="28"/>
    </row>
    <row r="330" spans="1:21" x14ac:dyDescent="0.25">
      <c r="A330" s="3" t="s">
        <v>334</v>
      </c>
      <c r="B330" s="6" t="s">
        <v>335</v>
      </c>
      <c r="C330" s="12"/>
      <c r="D330" s="73">
        <v>1</v>
      </c>
      <c r="H330" s="176">
        <v>1</v>
      </c>
      <c r="K330" s="175">
        <v>1</v>
      </c>
      <c r="P330" s="127">
        <v>0</v>
      </c>
      <c r="Q330" s="156"/>
      <c r="R330" s="13">
        <v>2939</v>
      </c>
      <c r="S330" s="28"/>
    </row>
    <row r="331" spans="1:21" x14ac:dyDescent="0.25">
      <c r="A331" s="3" t="s">
        <v>336</v>
      </c>
      <c r="B331" s="6" t="s">
        <v>337</v>
      </c>
      <c r="C331" s="12"/>
      <c r="D331" s="73">
        <v>1</v>
      </c>
      <c r="H331" s="176">
        <v>1</v>
      </c>
      <c r="K331" s="175">
        <v>1</v>
      </c>
      <c r="P331" s="127">
        <v>0</v>
      </c>
      <c r="Q331" s="156"/>
      <c r="R331" s="13">
        <v>2940</v>
      </c>
      <c r="S331" s="28"/>
    </row>
    <row r="332" spans="1:21" x14ac:dyDescent="0.25">
      <c r="A332" s="3" t="s">
        <v>338</v>
      </c>
      <c r="B332" s="6" t="s">
        <v>339</v>
      </c>
      <c r="C332" s="12"/>
      <c r="D332" s="73">
        <v>1</v>
      </c>
      <c r="I332" s="176">
        <v>1</v>
      </c>
      <c r="K332" s="175">
        <v>1</v>
      </c>
      <c r="P332" s="127">
        <v>0</v>
      </c>
      <c r="Q332" s="156"/>
      <c r="R332" s="13">
        <v>2941</v>
      </c>
      <c r="S332" s="28"/>
    </row>
    <row r="333" spans="1:21" s="17" customFormat="1" x14ac:dyDescent="0.25">
      <c r="A333" s="14" t="s">
        <v>340</v>
      </c>
      <c r="B333" s="15" t="s">
        <v>341</v>
      </c>
      <c r="C333" s="16"/>
      <c r="D333" s="72">
        <v>1</v>
      </c>
      <c r="E333" s="80"/>
      <c r="F333" s="177"/>
      <c r="G333" s="178"/>
      <c r="H333" s="13">
        <v>1</v>
      </c>
      <c r="I333" s="13"/>
      <c r="J333" s="80"/>
      <c r="K333" s="178">
        <v>1</v>
      </c>
      <c r="L333" s="13"/>
      <c r="M333" s="13"/>
      <c r="N333" s="13"/>
      <c r="O333" s="80"/>
      <c r="P333" s="177"/>
      <c r="Q333" s="147"/>
      <c r="R333" s="13">
        <v>2942</v>
      </c>
      <c r="S333" s="28"/>
      <c r="T333" s="48"/>
      <c r="U333" s="48"/>
    </row>
    <row r="334" spans="1:21" x14ac:dyDescent="0.25">
      <c r="A334" s="3" t="s">
        <v>342</v>
      </c>
      <c r="B334" s="6" t="s">
        <v>343</v>
      </c>
      <c r="C334" s="12"/>
      <c r="D334" s="73">
        <v>1</v>
      </c>
      <c r="H334" s="176">
        <v>1</v>
      </c>
      <c r="K334" s="175">
        <v>1</v>
      </c>
      <c r="O334" s="174">
        <v>1</v>
      </c>
      <c r="P334" s="127">
        <v>0</v>
      </c>
      <c r="Q334" s="147"/>
      <c r="R334" s="13">
        <v>2943</v>
      </c>
      <c r="S334" s="28"/>
    </row>
    <row r="335" spans="1:21" x14ac:dyDescent="0.25">
      <c r="A335" s="284" t="s">
        <v>344</v>
      </c>
      <c r="B335" s="260" t="s">
        <v>345</v>
      </c>
      <c r="C335" s="12" t="s">
        <v>1084</v>
      </c>
      <c r="D335" s="240">
        <v>1</v>
      </c>
      <c r="H335" s="176">
        <v>1</v>
      </c>
      <c r="L335" s="176">
        <v>1</v>
      </c>
      <c r="O335" s="174">
        <v>1</v>
      </c>
      <c r="P335" s="127">
        <v>0</v>
      </c>
      <c r="Q335" s="249" t="s">
        <v>1086</v>
      </c>
      <c r="R335" s="226">
        <v>2944</v>
      </c>
      <c r="S335" s="28"/>
    </row>
    <row r="336" spans="1:21" x14ac:dyDescent="0.25">
      <c r="A336" s="285"/>
      <c r="B336" s="261"/>
      <c r="C336" s="12" t="s">
        <v>1085</v>
      </c>
      <c r="D336" s="242"/>
      <c r="H336" s="176">
        <v>1</v>
      </c>
      <c r="L336" s="176">
        <v>1</v>
      </c>
      <c r="Q336" s="251"/>
      <c r="R336" s="227"/>
      <c r="S336" s="28"/>
    </row>
    <row r="337" spans="1:21" s="17" customFormat="1" x14ac:dyDescent="0.25">
      <c r="A337" s="254" t="s">
        <v>346</v>
      </c>
      <c r="B337" s="257" t="s">
        <v>347</v>
      </c>
      <c r="C337" s="16">
        <v>211</v>
      </c>
      <c r="D337" s="238">
        <v>1</v>
      </c>
      <c r="E337" s="80"/>
      <c r="F337" s="177"/>
      <c r="G337" s="178"/>
      <c r="H337" s="13">
        <v>1</v>
      </c>
      <c r="I337" s="13"/>
      <c r="J337" s="80"/>
      <c r="K337" s="178">
        <v>1</v>
      </c>
      <c r="L337" s="13"/>
      <c r="M337" s="13"/>
      <c r="N337" s="13"/>
      <c r="O337" s="80"/>
      <c r="P337" s="177"/>
      <c r="Q337" s="147"/>
      <c r="R337" s="226">
        <v>2945</v>
      </c>
      <c r="S337" s="28"/>
      <c r="T337" s="48"/>
      <c r="U337" s="48"/>
    </row>
    <row r="338" spans="1:21" s="17" customFormat="1" x14ac:dyDescent="0.25">
      <c r="A338" s="255"/>
      <c r="B338" s="258"/>
      <c r="C338" s="16" t="s">
        <v>1088</v>
      </c>
      <c r="D338" s="245"/>
      <c r="E338" s="80"/>
      <c r="F338" s="177"/>
      <c r="G338" s="178"/>
      <c r="H338" s="13">
        <v>1</v>
      </c>
      <c r="I338" s="13"/>
      <c r="J338" s="80"/>
      <c r="K338" s="178"/>
      <c r="L338" s="13">
        <v>1</v>
      </c>
      <c r="M338" s="13"/>
      <c r="N338" s="13"/>
      <c r="O338" s="80"/>
      <c r="P338" s="177"/>
      <c r="Q338" s="147"/>
      <c r="R338" s="228"/>
      <c r="S338" s="28"/>
      <c r="T338" s="48"/>
      <c r="U338" s="48"/>
    </row>
    <row r="339" spans="1:21" s="17" customFormat="1" x14ac:dyDescent="0.25">
      <c r="A339" s="255"/>
      <c r="B339" s="258"/>
      <c r="C339" s="16" t="s">
        <v>1087</v>
      </c>
      <c r="D339" s="245"/>
      <c r="E339" s="80"/>
      <c r="F339" s="177"/>
      <c r="G339" s="178"/>
      <c r="H339" s="13">
        <v>1</v>
      </c>
      <c r="I339" s="13"/>
      <c r="J339" s="80"/>
      <c r="K339" s="178"/>
      <c r="L339" s="13">
        <v>1</v>
      </c>
      <c r="M339" s="13"/>
      <c r="N339" s="13"/>
      <c r="O339" s="80"/>
      <c r="P339" s="192">
        <v>1</v>
      </c>
      <c r="Q339" s="147" t="s">
        <v>958</v>
      </c>
      <c r="R339" s="228"/>
      <c r="S339" s="28"/>
      <c r="T339" s="48"/>
      <c r="U339" s="48"/>
    </row>
    <row r="340" spans="1:21" s="17" customFormat="1" x14ac:dyDescent="0.25">
      <c r="A340" s="256"/>
      <c r="B340" s="259"/>
      <c r="C340" s="16">
        <v>215</v>
      </c>
      <c r="D340" s="239"/>
      <c r="E340" s="80"/>
      <c r="F340" s="177"/>
      <c r="G340" s="178"/>
      <c r="H340" s="13">
        <v>1</v>
      </c>
      <c r="I340" s="13"/>
      <c r="J340" s="80"/>
      <c r="K340" s="178"/>
      <c r="L340" s="13">
        <v>1</v>
      </c>
      <c r="M340" s="13"/>
      <c r="N340" s="13"/>
      <c r="O340" s="80"/>
      <c r="P340" s="177"/>
      <c r="Q340" s="147"/>
      <c r="R340" s="227"/>
      <c r="S340" s="28"/>
      <c r="T340" s="48"/>
      <c r="U340" s="48"/>
    </row>
    <row r="341" spans="1:21" x14ac:dyDescent="0.25">
      <c r="A341" s="3" t="s">
        <v>348</v>
      </c>
      <c r="B341" s="6" t="s">
        <v>349</v>
      </c>
      <c r="C341" s="12"/>
      <c r="D341" s="73">
        <v>1</v>
      </c>
      <c r="H341" s="176">
        <v>1</v>
      </c>
      <c r="K341" s="175">
        <v>1</v>
      </c>
      <c r="Q341" s="156"/>
      <c r="R341" s="13">
        <v>2946</v>
      </c>
      <c r="S341" s="28"/>
    </row>
    <row r="342" spans="1:21" x14ac:dyDescent="0.25">
      <c r="A342" s="3" t="s">
        <v>350</v>
      </c>
      <c r="B342" s="6" t="s">
        <v>351</v>
      </c>
      <c r="C342" s="12" t="s">
        <v>1089</v>
      </c>
      <c r="D342" s="73">
        <v>1</v>
      </c>
      <c r="H342" s="176">
        <v>1</v>
      </c>
      <c r="K342" s="175">
        <v>1</v>
      </c>
      <c r="Q342" s="147"/>
      <c r="R342" s="13">
        <v>2947</v>
      </c>
      <c r="S342" s="28"/>
    </row>
    <row r="343" spans="1:21" x14ac:dyDescent="0.25">
      <c r="A343" s="3" t="s">
        <v>352</v>
      </c>
      <c r="B343" s="6" t="s">
        <v>353</v>
      </c>
      <c r="C343" s="12" t="s">
        <v>963</v>
      </c>
      <c r="D343" s="73">
        <v>1</v>
      </c>
      <c r="H343" s="176">
        <v>1</v>
      </c>
      <c r="K343" s="175">
        <v>1</v>
      </c>
      <c r="Q343" s="156"/>
      <c r="R343" s="13">
        <v>2948</v>
      </c>
      <c r="S343" s="28"/>
    </row>
    <row r="344" spans="1:21" x14ac:dyDescent="0.25">
      <c r="A344" s="3" t="s">
        <v>354</v>
      </c>
      <c r="B344" s="6" t="s">
        <v>355</v>
      </c>
      <c r="C344" s="12"/>
      <c r="D344" s="73">
        <v>1</v>
      </c>
      <c r="H344" s="176">
        <v>1</v>
      </c>
      <c r="K344" s="175">
        <v>1</v>
      </c>
      <c r="Q344" s="156"/>
      <c r="R344" s="13">
        <v>2949</v>
      </c>
      <c r="S344" s="28"/>
    </row>
    <row r="345" spans="1:21" x14ac:dyDescent="0.25">
      <c r="A345" s="284" t="s">
        <v>356</v>
      </c>
      <c r="B345" s="260" t="s">
        <v>357</v>
      </c>
      <c r="C345" s="12" t="s">
        <v>1001</v>
      </c>
      <c r="D345" s="73">
        <v>1</v>
      </c>
      <c r="H345" s="176">
        <v>1</v>
      </c>
      <c r="L345" s="176">
        <v>1</v>
      </c>
      <c r="P345" s="192">
        <v>1</v>
      </c>
      <c r="Q345" s="156" t="s">
        <v>1238</v>
      </c>
      <c r="R345" s="226">
        <v>2950</v>
      </c>
      <c r="S345" s="28"/>
    </row>
    <row r="346" spans="1:21" x14ac:dyDescent="0.25">
      <c r="A346" s="285"/>
      <c r="B346" s="261"/>
      <c r="C346" s="12" t="s">
        <v>963</v>
      </c>
      <c r="D346" s="73">
        <v>1</v>
      </c>
      <c r="H346" s="176">
        <v>1</v>
      </c>
      <c r="K346" s="175">
        <v>1</v>
      </c>
      <c r="Q346" s="156"/>
      <c r="R346" s="227"/>
      <c r="S346" s="28"/>
    </row>
    <row r="347" spans="1:21" x14ac:dyDescent="0.25">
      <c r="A347" s="3" t="s">
        <v>358</v>
      </c>
      <c r="B347" s="6" t="s">
        <v>359</v>
      </c>
      <c r="C347" s="12"/>
      <c r="D347" s="73">
        <v>1</v>
      </c>
      <c r="I347" s="176">
        <v>1</v>
      </c>
      <c r="K347" s="175">
        <v>1</v>
      </c>
      <c r="Q347" s="156"/>
      <c r="R347" s="13">
        <v>2951</v>
      </c>
      <c r="S347" s="28"/>
    </row>
    <row r="348" spans="1:21" s="44" customFormat="1" x14ac:dyDescent="0.25">
      <c r="A348" s="14" t="s">
        <v>360</v>
      </c>
      <c r="B348" s="15" t="s">
        <v>361</v>
      </c>
      <c r="C348" s="50"/>
      <c r="D348" s="72">
        <v>1</v>
      </c>
      <c r="E348" s="199"/>
      <c r="F348" s="200"/>
      <c r="G348" s="201">
        <v>1</v>
      </c>
      <c r="H348" s="114"/>
      <c r="I348" s="114"/>
      <c r="J348" s="199"/>
      <c r="K348" s="178">
        <v>1</v>
      </c>
      <c r="L348" s="114"/>
      <c r="M348" s="114"/>
      <c r="N348" s="114"/>
      <c r="O348" s="199">
        <v>1</v>
      </c>
      <c r="P348" s="200"/>
      <c r="Q348" s="147" t="s">
        <v>913</v>
      </c>
      <c r="R348" s="114">
        <v>2952</v>
      </c>
      <c r="S348" s="125"/>
      <c r="T348" s="59"/>
      <c r="U348" s="59"/>
    </row>
    <row r="349" spans="1:21" s="17" customFormat="1" x14ac:dyDescent="0.25">
      <c r="A349" s="14" t="s">
        <v>362</v>
      </c>
      <c r="B349" s="15" t="s">
        <v>363</v>
      </c>
      <c r="C349" s="16"/>
      <c r="D349" s="72">
        <v>1</v>
      </c>
      <c r="E349" s="80">
        <v>1</v>
      </c>
      <c r="F349" s="177"/>
      <c r="G349" s="178">
        <v>1</v>
      </c>
      <c r="H349" s="13"/>
      <c r="I349" s="13"/>
      <c r="J349" s="80"/>
      <c r="K349" s="178">
        <v>1</v>
      </c>
      <c r="L349" s="13"/>
      <c r="M349" s="13"/>
      <c r="N349" s="13"/>
      <c r="O349" s="80">
        <v>1</v>
      </c>
      <c r="P349" s="177"/>
      <c r="Q349" s="147" t="s">
        <v>913</v>
      </c>
      <c r="R349" s="13">
        <v>2953</v>
      </c>
      <c r="S349" s="28"/>
      <c r="T349" s="48"/>
      <c r="U349" s="48"/>
    </row>
    <row r="350" spans="1:21" x14ac:dyDescent="0.25">
      <c r="A350" s="3" t="s">
        <v>364</v>
      </c>
      <c r="B350" s="6" t="s">
        <v>365</v>
      </c>
      <c r="C350" s="12"/>
      <c r="D350" s="73">
        <v>1</v>
      </c>
      <c r="G350" s="175">
        <v>1</v>
      </c>
      <c r="K350" s="178">
        <v>1</v>
      </c>
      <c r="O350" s="174">
        <v>1</v>
      </c>
      <c r="Q350" s="156" t="s">
        <v>913</v>
      </c>
      <c r="R350" s="13">
        <v>2954</v>
      </c>
      <c r="S350" s="28"/>
    </row>
    <row r="351" spans="1:21" s="17" customFormat="1" ht="30" x14ac:dyDescent="0.25">
      <c r="A351" s="14" t="s">
        <v>366</v>
      </c>
      <c r="B351" s="15" t="s">
        <v>367</v>
      </c>
      <c r="C351" s="16"/>
      <c r="D351" s="72">
        <v>1</v>
      </c>
      <c r="E351" s="80">
        <v>1</v>
      </c>
      <c r="F351" s="177"/>
      <c r="G351" s="178">
        <v>1</v>
      </c>
      <c r="H351" s="13"/>
      <c r="I351" s="13"/>
      <c r="J351" s="80"/>
      <c r="K351" s="178">
        <v>1</v>
      </c>
      <c r="L351" s="13"/>
      <c r="M351" s="13"/>
      <c r="N351" s="13"/>
      <c r="O351" s="80"/>
      <c r="P351" s="177"/>
      <c r="Q351" s="147" t="s">
        <v>1187</v>
      </c>
      <c r="R351" s="23">
        <v>2955</v>
      </c>
      <c r="S351" s="129" t="s">
        <v>1189</v>
      </c>
      <c r="T351" s="48"/>
      <c r="U351" s="48"/>
    </row>
    <row r="352" spans="1:21" x14ac:dyDescent="0.25">
      <c r="A352" s="4">
        <v>41</v>
      </c>
      <c r="B352" s="6"/>
      <c r="C352" s="12"/>
      <c r="D352" s="136">
        <f>SUM(D306:D351)</f>
        <v>36</v>
      </c>
      <c r="E352" s="136">
        <f t="shared" ref="E352:P352" si="22">SUM(E306:E351)</f>
        <v>8</v>
      </c>
      <c r="F352" s="136">
        <f t="shared" si="22"/>
        <v>0</v>
      </c>
      <c r="G352" s="136">
        <f t="shared" si="22"/>
        <v>14</v>
      </c>
      <c r="H352" s="136">
        <f t="shared" si="22"/>
        <v>22</v>
      </c>
      <c r="I352" s="136">
        <f t="shared" si="22"/>
        <v>3</v>
      </c>
      <c r="J352" s="136">
        <f t="shared" si="22"/>
        <v>0</v>
      </c>
      <c r="K352" s="136">
        <f t="shared" si="22"/>
        <v>27</v>
      </c>
      <c r="L352" s="136">
        <f t="shared" si="22"/>
        <v>12</v>
      </c>
      <c r="M352" s="136">
        <f t="shared" si="22"/>
        <v>0</v>
      </c>
      <c r="N352" s="136">
        <f t="shared" si="22"/>
        <v>0</v>
      </c>
      <c r="O352" s="136">
        <f t="shared" si="22"/>
        <v>11</v>
      </c>
      <c r="P352" s="140">
        <f t="shared" si="22"/>
        <v>2</v>
      </c>
      <c r="Q352" s="156"/>
      <c r="R352" s="13"/>
      <c r="S352" s="28"/>
    </row>
    <row r="353" spans="1:54" s="33" customFormat="1" x14ac:dyDescent="0.25">
      <c r="A353" s="31"/>
      <c r="B353" s="243" t="s">
        <v>368</v>
      </c>
      <c r="C353" s="244"/>
      <c r="D353" s="70"/>
      <c r="E353" s="74"/>
      <c r="F353" s="36"/>
      <c r="G353" s="183"/>
      <c r="H353" s="184"/>
      <c r="I353" s="184"/>
      <c r="J353" s="185"/>
      <c r="K353" s="183"/>
      <c r="L353" s="184"/>
      <c r="M353" s="184"/>
      <c r="N353" s="184"/>
      <c r="O353" s="185"/>
      <c r="P353" s="191"/>
      <c r="Q353" s="160"/>
      <c r="R353" s="31"/>
      <c r="S353" s="28"/>
      <c r="T353" s="48"/>
      <c r="U353" s="48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  <c r="BA353" s="17"/>
      <c r="BB353" s="17"/>
    </row>
    <row r="354" spans="1:54" s="33" customFormat="1" ht="26.25" customHeight="1" x14ac:dyDescent="0.25">
      <c r="A354" s="34"/>
      <c r="B354" s="243" t="s">
        <v>369</v>
      </c>
      <c r="C354" s="244"/>
      <c r="D354" s="70"/>
      <c r="E354" s="185"/>
      <c r="F354" s="191"/>
      <c r="G354" s="183"/>
      <c r="H354" s="184"/>
      <c r="I354" s="184"/>
      <c r="J354" s="185"/>
      <c r="K354" s="183"/>
      <c r="L354" s="184"/>
      <c r="M354" s="184"/>
      <c r="N354" s="184"/>
      <c r="O354" s="185"/>
      <c r="P354" s="191"/>
      <c r="Q354" s="160"/>
      <c r="R354" s="31"/>
      <c r="S354" s="28"/>
      <c r="T354" s="48"/>
      <c r="U354" s="48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  <c r="BA354" s="17"/>
      <c r="BB354" s="17"/>
    </row>
    <row r="355" spans="1:54" x14ac:dyDescent="0.25">
      <c r="A355" s="4" t="s">
        <v>370</v>
      </c>
      <c r="B355" s="6" t="s">
        <v>371</v>
      </c>
      <c r="C355" s="12"/>
      <c r="D355" s="73">
        <v>1</v>
      </c>
      <c r="G355" s="175">
        <v>1</v>
      </c>
      <c r="K355" s="175">
        <v>1</v>
      </c>
      <c r="P355" s="127">
        <v>0</v>
      </c>
      <c r="Q355" s="156"/>
      <c r="R355" s="13">
        <v>2956</v>
      </c>
      <c r="S355" s="28"/>
    </row>
    <row r="356" spans="1:54" x14ac:dyDescent="0.25">
      <c r="A356" s="4">
        <v>1</v>
      </c>
      <c r="B356" s="6"/>
      <c r="C356" s="12"/>
      <c r="D356" s="136">
        <f>SUM(D355)</f>
        <v>1</v>
      </c>
      <c r="E356" s="137">
        <f>SUM(E355)</f>
        <v>0</v>
      </c>
      <c r="F356" s="138">
        <f t="shared" ref="F356:N356" si="23">SUM(F355)</f>
        <v>0</v>
      </c>
      <c r="G356" s="136">
        <f>SUM(G355)</f>
        <v>1</v>
      </c>
      <c r="H356" s="139">
        <f>SUM(H355)</f>
        <v>0</v>
      </c>
      <c r="I356" s="139">
        <f>SUM(I355)</f>
        <v>0</v>
      </c>
      <c r="J356" s="137">
        <f>SUM(J355)</f>
        <v>0</v>
      </c>
      <c r="K356" s="136">
        <f t="shared" si="23"/>
        <v>1</v>
      </c>
      <c r="L356" s="139">
        <f t="shared" si="23"/>
        <v>0</v>
      </c>
      <c r="M356" s="139">
        <f t="shared" si="23"/>
        <v>0</v>
      </c>
      <c r="N356" s="139">
        <f t="shared" si="23"/>
        <v>0</v>
      </c>
      <c r="O356" s="137">
        <f>SUM(O355)</f>
        <v>0</v>
      </c>
      <c r="P356" s="138">
        <f>SUM(P355)</f>
        <v>0</v>
      </c>
      <c r="Q356" s="156"/>
      <c r="R356" s="13"/>
      <c r="S356" s="28"/>
    </row>
    <row r="357" spans="1:54" s="33" customFormat="1" x14ac:dyDescent="0.25">
      <c r="A357" s="31"/>
      <c r="B357" s="243" t="s">
        <v>372</v>
      </c>
      <c r="C357" s="244"/>
      <c r="D357" s="70"/>
      <c r="E357" s="74"/>
      <c r="F357" s="36"/>
      <c r="G357" s="183"/>
      <c r="H357" s="184"/>
      <c r="I357" s="184"/>
      <c r="J357" s="185"/>
      <c r="K357" s="183"/>
      <c r="L357" s="184"/>
      <c r="M357" s="184"/>
      <c r="N357" s="184"/>
      <c r="O357" s="185"/>
      <c r="P357" s="191"/>
      <c r="Q357" s="160"/>
      <c r="R357" s="31"/>
      <c r="S357" s="28"/>
      <c r="T357" s="48"/>
      <c r="U357" s="48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  <c r="BA357" s="17"/>
      <c r="BB357" s="17"/>
    </row>
    <row r="358" spans="1:54" s="33" customFormat="1" x14ac:dyDescent="0.25">
      <c r="A358" s="34"/>
      <c r="B358" s="243" t="s">
        <v>373</v>
      </c>
      <c r="C358" s="244"/>
      <c r="D358" s="70"/>
      <c r="E358" s="185"/>
      <c r="F358" s="191"/>
      <c r="G358" s="183"/>
      <c r="H358" s="184"/>
      <c r="I358" s="184"/>
      <c r="J358" s="185"/>
      <c r="K358" s="183"/>
      <c r="L358" s="184"/>
      <c r="M358" s="184"/>
      <c r="N358" s="184"/>
      <c r="O358" s="185"/>
      <c r="P358" s="191"/>
      <c r="Q358" s="160"/>
      <c r="R358" s="31"/>
      <c r="S358" s="28"/>
      <c r="T358" s="48"/>
      <c r="U358" s="48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  <c r="BA358" s="17"/>
      <c r="BB358" s="17"/>
    </row>
    <row r="359" spans="1:54" x14ac:dyDescent="0.25">
      <c r="A359" s="4" t="s">
        <v>374</v>
      </c>
      <c r="B359" s="8" t="s">
        <v>375</v>
      </c>
      <c r="C359" s="12"/>
      <c r="D359" s="75">
        <v>1</v>
      </c>
      <c r="J359" s="174">
        <v>1</v>
      </c>
      <c r="O359" s="174">
        <v>1</v>
      </c>
      <c r="Q359" s="225" t="s">
        <v>912</v>
      </c>
      <c r="R359" s="117">
        <v>3194</v>
      </c>
      <c r="S359" s="28"/>
    </row>
    <row r="360" spans="1:54" x14ac:dyDescent="0.25">
      <c r="A360" s="4">
        <v>1</v>
      </c>
      <c r="B360" s="6"/>
      <c r="C360" s="12"/>
      <c r="D360" s="136">
        <f>SUM(D359)</f>
        <v>1</v>
      </c>
      <c r="E360" s="137">
        <f>SUM(E359)</f>
        <v>0</v>
      </c>
      <c r="F360" s="138">
        <f t="shared" ref="F360:N360" si="24">SUM(F359)</f>
        <v>0</v>
      </c>
      <c r="G360" s="136">
        <f>SUM(G359)</f>
        <v>0</v>
      </c>
      <c r="H360" s="139">
        <f>SUM(H359)</f>
        <v>0</v>
      </c>
      <c r="I360" s="139">
        <f>SUM(I359)</f>
        <v>0</v>
      </c>
      <c r="J360" s="137">
        <f>SUM(J359)</f>
        <v>1</v>
      </c>
      <c r="K360" s="136">
        <f t="shared" si="24"/>
        <v>0</v>
      </c>
      <c r="L360" s="139">
        <f t="shared" si="24"/>
        <v>0</v>
      </c>
      <c r="M360" s="139">
        <f t="shared" si="24"/>
        <v>0</v>
      </c>
      <c r="N360" s="139">
        <f t="shared" si="24"/>
        <v>0</v>
      </c>
      <c r="O360" s="137">
        <f>SUM(O359)</f>
        <v>1</v>
      </c>
      <c r="P360" s="138">
        <f>SUM(P359)</f>
        <v>0</v>
      </c>
      <c r="Q360" s="156"/>
      <c r="R360" s="13"/>
      <c r="S360" s="28"/>
    </row>
    <row r="361" spans="1:54" s="33" customFormat="1" x14ac:dyDescent="0.25">
      <c r="A361" s="31"/>
      <c r="B361" s="243" t="s">
        <v>376</v>
      </c>
      <c r="C361" s="244"/>
      <c r="D361" s="70"/>
      <c r="E361" s="74"/>
      <c r="F361" s="36"/>
      <c r="G361" s="183"/>
      <c r="H361" s="184"/>
      <c r="I361" s="184"/>
      <c r="J361" s="185"/>
      <c r="K361" s="183"/>
      <c r="L361" s="184"/>
      <c r="M361" s="184"/>
      <c r="N361" s="184"/>
      <c r="O361" s="185"/>
      <c r="P361" s="191"/>
      <c r="Q361" s="160"/>
      <c r="R361" s="31"/>
      <c r="S361" s="28"/>
      <c r="T361" s="48"/>
      <c r="U361" s="48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  <c r="BA361" s="17"/>
      <c r="BB361" s="17"/>
    </row>
    <row r="362" spans="1:54" s="33" customFormat="1" x14ac:dyDescent="0.25">
      <c r="A362" s="34"/>
      <c r="B362" s="243" t="s">
        <v>377</v>
      </c>
      <c r="C362" s="244"/>
      <c r="D362" s="70"/>
      <c r="E362" s="185"/>
      <c r="F362" s="191"/>
      <c r="G362" s="183"/>
      <c r="H362" s="184"/>
      <c r="I362" s="184"/>
      <c r="J362" s="185"/>
      <c r="K362" s="183"/>
      <c r="L362" s="184"/>
      <c r="M362" s="184"/>
      <c r="N362" s="184"/>
      <c r="O362" s="185"/>
      <c r="P362" s="191"/>
      <c r="Q362" s="160"/>
      <c r="R362" s="31"/>
      <c r="S362" s="28"/>
      <c r="T362" s="48"/>
      <c r="U362" s="48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  <c r="AT362" s="17"/>
      <c r="AU362" s="17"/>
      <c r="AV362" s="17"/>
      <c r="AW362" s="17"/>
      <c r="AX362" s="17"/>
      <c r="AY362" s="17"/>
      <c r="AZ362" s="17"/>
      <c r="BA362" s="17"/>
      <c r="BB362" s="17"/>
    </row>
    <row r="363" spans="1:54" x14ac:dyDescent="0.25">
      <c r="A363" s="4" t="s">
        <v>378</v>
      </c>
      <c r="B363" s="6" t="s">
        <v>379</v>
      </c>
      <c r="C363" s="12"/>
      <c r="D363" s="73">
        <v>1</v>
      </c>
      <c r="G363" s="175">
        <v>1</v>
      </c>
      <c r="L363" s="176">
        <v>1</v>
      </c>
      <c r="Q363" s="156" t="s">
        <v>1205</v>
      </c>
      <c r="R363" s="13">
        <v>2957</v>
      </c>
      <c r="S363" s="28"/>
    </row>
    <row r="364" spans="1:54" x14ac:dyDescent="0.25">
      <c r="A364" s="4" t="s">
        <v>380</v>
      </c>
      <c r="B364" s="6" t="s">
        <v>381</v>
      </c>
      <c r="C364" s="12"/>
      <c r="D364" s="73">
        <v>1</v>
      </c>
      <c r="G364" s="175">
        <v>1</v>
      </c>
      <c r="L364" s="176">
        <v>1</v>
      </c>
      <c r="Q364" s="156" t="s">
        <v>1206</v>
      </c>
      <c r="R364" s="13">
        <v>2958</v>
      </c>
      <c r="S364" s="28"/>
    </row>
    <row r="365" spans="1:54" x14ac:dyDescent="0.25">
      <c r="A365" s="4" t="s">
        <v>382</v>
      </c>
      <c r="B365" s="6" t="s">
        <v>383</v>
      </c>
      <c r="C365" s="12"/>
      <c r="D365" s="73">
        <v>1</v>
      </c>
      <c r="G365" s="175">
        <v>1</v>
      </c>
      <c r="L365" s="176">
        <v>1</v>
      </c>
      <c r="Q365" s="156" t="s">
        <v>1207</v>
      </c>
      <c r="R365" s="13">
        <v>2959</v>
      </c>
      <c r="S365" s="28"/>
    </row>
    <row r="366" spans="1:54" x14ac:dyDescent="0.25">
      <c r="A366" s="4" t="s">
        <v>384</v>
      </c>
      <c r="B366" s="6" t="s">
        <v>1090</v>
      </c>
      <c r="C366" s="12" t="s">
        <v>1091</v>
      </c>
      <c r="D366" s="73">
        <v>1</v>
      </c>
      <c r="G366" s="175">
        <v>1</v>
      </c>
      <c r="K366" s="175">
        <v>1</v>
      </c>
      <c r="Q366" s="156" t="s">
        <v>1092</v>
      </c>
      <c r="R366" s="13">
        <v>2960</v>
      </c>
      <c r="S366" s="28"/>
    </row>
    <row r="367" spans="1:54" x14ac:dyDescent="0.25">
      <c r="A367" s="4" t="s">
        <v>385</v>
      </c>
      <c r="B367" s="6" t="s">
        <v>386</v>
      </c>
      <c r="C367" s="12"/>
      <c r="D367" s="73">
        <v>1</v>
      </c>
      <c r="G367" s="175">
        <v>1</v>
      </c>
      <c r="K367" s="175">
        <v>1</v>
      </c>
      <c r="Q367" s="156"/>
      <c r="R367" s="13">
        <v>2961</v>
      </c>
      <c r="S367" s="28"/>
    </row>
    <row r="368" spans="1:54" x14ac:dyDescent="0.25">
      <c r="A368" s="4" t="s">
        <v>387</v>
      </c>
      <c r="B368" s="6" t="s">
        <v>388</v>
      </c>
      <c r="C368" s="12"/>
      <c r="D368" s="73">
        <v>1</v>
      </c>
      <c r="G368" s="175">
        <v>1</v>
      </c>
      <c r="L368" s="176">
        <v>1</v>
      </c>
      <c r="Q368" s="156" t="s">
        <v>1208</v>
      </c>
      <c r="R368" s="13">
        <v>2962</v>
      </c>
      <c r="S368" s="28"/>
    </row>
    <row r="369" spans="1:54" x14ac:dyDescent="0.25">
      <c r="A369" s="4">
        <v>6</v>
      </c>
      <c r="B369" s="6"/>
      <c r="C369" s="12"/>
      <c r="D369" s="136">
        <f>SUM(D363:D368)</f>
        <v>6</v>
      </c>
      <c r="E369" s="137">
        <f>SUM(E363:E368)</f>
        <v>0</v>
      </c>
      <c r="F369" s="138">
        <f t="shared" ref="F369:N369" si="25">SUM(F363:F368)</f>
        <v>0</v>
      </c>
      <c r="G369" s="136">
        <f>SUM(G363:G368)</f>
        <v>6</v>
      </c>
      <c r="H369" s="139">
        <f>SUM(H363:H368)</f>
        <v>0</v>
      </c>
      <c r="I369" s="139">
        <f>SUM(I363:I368)</f>
        <v>0</v>
      </c>
      <c r="J369" s="137">
        <f>SUM(J363:J368)</f>
        <v>0</v>
      </c>
      <c r="K369" s="136">
        <f t="shared" si="25"/>
        <v>2</v>
      </c>
      <c r="L369" s="139">
        <f t="shared" si="25"/>
        <v>4</v>
      </c>
      <c r="M369" s="139">
        <f t="shared" si="25"/>
        <v>0</v>
      </c>
      <c r="N369" s="139">
        <f t="shared" si="25"/>
        <v>0</v>
      </c>
      <c r="O369" s="137">
        <f>SUM(O363:O368)</f>
        <v>0</v>
      </c>
      <c r="P369" s="138">
        <f>SUM(P363:P368)</f>
        <v>0</v>
      </c>
      <c r="Q369" s="156"/>
      <c r="R369" s="13"/>
      <c r="S369" s="28"/>
    </row>
    <row r="370" spans="1:54" s="33" customFormat="1" x14ac:dyDescent="0.25">
      <c r="A370" s="31"/>
      <c r="B370" s="243" t="s">
        <v>389</v>
      </c>
      <c r="C370" s="244"/>
      <c r="D370" s="70"/>
      <c r="E370" s="74"/>
      <c r="F370" s="36"/>
      <c r="G370" s="183"/>
      <c r="H370" s="184"/>
      <c r="I370" s="184"/>
      <c r="J370" s="185"/>
      <c r="K370" s="183"/>
      <c r="L370" s="184"/>
      <c r="M370" s="184"/>
      <c r="N370" s="184"/>
      <c r="O370" s="185"/>
      <c r="P370" s="191"/>
      <c r="Q370" s="160"/>
      <c r="R370" s="31"/>
      <c r="S370" s="28"/>
      <c r="T370" s="48"/>
      <c r="U370" s="48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17"/>
      <c r="AZ370" s="17"/>
      <c r="BA370" s="17"/>
      <c r="BB370" s="17"/>
    </row>
    <row r="371" spans="1:54" s="33" customFormat="1" x14ac:dyDescent="0.25">
      <c r="A371" s="34"/>
      <c r="B371" s="243" t="s">
        <v>390</v>
      </c>
      <c r="C371" s="244"/>
      <c r="D371" s="70"/>
      <c r="E371" s="185"/>
      <c r="F371" s="191"/>
      <c r="G371" s="183"/>
      <c r="H371" s="184"/>
      <c r="I371" s="184"/>
      <c r="J371" s="185"/>
      <c r="K371" s="183"/>
      <c r="L371" s="184"/>
      <c r="M371" s="184"/>
      <c r="N371" s="184"/>
      <c r="O371" s="185"/>
      <c r="P371" s="191"/>
      <c r="Q371" s="160"/>
      <c r="R371" s="31"/>
      <c r="S371" s="28"/>
      <c r="T371" s="48"/>
      <c r="U371" s="48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17"/>
      <c r="AZ371" s="17"/>
      <c r="BA371" s="17"/>
      <c r="BB371" s="17"/>
    </row>
    <row r="372" spans="1:54" s="17" customFormat="1" x14ac:dyDescent="0.25">
      <c r="A372" s="14" t="s">
        <v>391</v>
      </c>
      <c r="B372" s="15" t="s">
        <v>392</v>
      </c>
      <c r="C372" s="16"/>
      <c r="D372" s="72">
        <v>1</v>
      </c>
      <c r="E372" s="80"/>
      <c r="F372" s="177"/>
      <c r="G372" s="178">
        <v>1</v>
      </c>
      <c r="H372" s="13"/>
      <c r="I372" s="13"/>
      <c r="J372" s="80"/>
      <c r="K372" s="178"/>
      <c r="L372" s="13"/>
      <c r="M372" s="13"/>
      <c r="N372" s="13"/>
      <c r="O372" s="80">
        <v>1</v>
      </c>
      <c r="P372" s="177"/>
      <c r="Q372" s="225" t="s">
        <v>1130</v>
      </c>
      <c r="R372" s="13"/>
      <c r="S372" s="28">
        <v>2963</v>
      </c>
      <c r="T372" s="48"/>
      <c r="U372" s="48"/>
    </row>
    <row r="373" spans="1:54" ht="30" x14ac:dyDescent="0.25">
      <c r="A373" s="4" t="s">
        <v>393</v>
      </c>
      <c r="B373" s="6" t="s">
        <v>394</v>
      </c>
      <c r="C373" s="12"/>
      <c r="D373" s="73"/>
      <c r="E373" s="174">
        <v>1</v>
      </c>
      <c r="J373" s="174">
        <v>1</v>
      </c>
      <c r="Q373" s="156" t="s">
        <v>1230</v>
      </c>
      <c r="R373" s="13">
        <v>2964</v>
      </c>
      <c r="S373" s="28"/>
    </row>
    <row r="374" spans="1:54" x14ac:dyDescent="0.25">
      <c r="A374" s="284" t="s">
        <v>395</v>
      </c>
      <c r="B374" s="260" t="s">
        <v>396</v>
      </c>
      <c r="C374" s="12" t="s">
        <v>1093</v>
      </c>
      <c r="D374" s="240">
        <v>1</v>
      </c>
      <c r="G374" s="175">
        <v>1</v>
      </c>
      <c r="L374" s="176">
        <v>1</v>
      </c>
      <c r="Q374" s="156" t="s">
        <v>1104</v>
      </c>
      <c r="R374" s="13">
        <v>2965</v>
      </c>
      <c r="S374" s="28"/>
    </row>
    <row r="375" spans="1:54" x14ac:dyDescent="0.25">
      <c r="A375" s="286"/>
      <c r="B375" s="270"/>
      <c r="C375" s="12" t="s">
        <v>1094</v>
      </c>
      <c r="D375" s="241"/>
      <c r="H375" s="176">
        <v>1</v>
      </c>
      <c r="L375" s="176">
        <v>1</v>
      </c>
      <c r="Q375" s="156"/>
      <c r="R375" s="13"/>
      <c r="S375" s="28"/>
    </row>
    <row r="376" spans="1:54" x14ac:dyDescent="0.25">
      <c r="A376" s="286"/>
      <c r="B376" s="270"/>
      <c r="C376" s="12" t="s">
        <v>1095</v>
      </c>
      <c r="D376" s="241"/>
      <c r="G376" s="175">
        <v>1</v>
      </c>
      <c r="L376" s="176">
        <v>1</v>
      </c>
      <c r="Q376" s="156" t="s">
        <v>1105</v>
      </c>
      <c r="R376" s="13"/>
      <c r="S376" s="28"/>
    </row>
    <row r="377" spans="1:54" x14ac:dyDescent="0.25">
      <c r="A377" s="286"/>
      <c r="B377" s="270"/>
      <c r="C377" s="12" t="s">
        <v>1097</v>
      </c>
      <c r="D377" s="241"/>
      <c r="G377" s="175">
        <v>1</v>
      </c>
      <c r="L377" s="176">
        <v>1</v>
      </c>
      <c r="Q377" s="156" t="s">
        <v>1106</v>
      </c>
      <c r="R377" s="13"/>
      <c r="S377" s="28"/>
    </row>
    <row r="378" spans="1:54" ht="14.25" customHeight="1" x14ac:dyDescent="0.25">
      <c r="A378" s="286"/>
      <c r="B378" s="270"/>
      <c r="C378" s="12" t="s">
        <v>1098</v>
      </c>
      <c r="D378" s="241"/>
      <c r="G378" s="175">
        <v>1</v>
      </c>
      <c r="L378" s="176">
        <v>1</v>
      </c>
      <c r="Q378" s="156" t="s">
        <v>1107</v>
      </c>
      <c r="R378" s="13"/>
      <c r="S378" s="28"/>
    </row>
    <row r="379" spans="1:54" x14ac:dyDescent="0.25">
      <c r="A379" s="286"/>
      <c r="B379" s="270"/>
      <c r="C379" s="12" t="s">
        <v>1099</v>
      </c>
      <c r="D379" s="241"/>
      <c r="G379" s="175">
        <v>1</v>
      </c>
      <c r="L379" s="176">
        <v>1</v>
      </c>
      <c r="Q379" s="156" t="s">
        <v>1108</v>
      </c>
      <c r="R379" s="13"/>
      <c r="S379" s="28"/>
    </row>
    <row r="380" spans="1:54" x14ac:dyDescent="0.25">
      <c r="A380" s="286"/>
      <c r="B380" s="270"/>
      <c r="C380" s="12" t="s">
        <v>1100</v>
      </c>
      <c r="D380" s="241"/>
      <c r="G380" s="175">
        <v>1</v>
      </c>
      <c r="L380" s="176">
        <v>1</v>
      </c>
      <c r="Q380" s="156" t="s">
        <v>1109</v>
      </c>
      <c r="R380" s="13"/>
      <c r="S380" s="28"/>
    </row>
    <row r="381" spans="1:54" x14ac:dyDescent="0.25">
      <c r="A381" s="286"/>
      <c r="B381" s="270"/>
      <c r="C381" s="12" t="s">
        <v>1101</v>
      </c>
      <c r="D381" s="241"/>
      <c r="G381" s="175">
        <v>1</v>
      </c>
      <c r="L381" s="176">
        <v>1</v>
      </c>
      <c r="Q381" s="156" t="s">
        <v>998</v>
      </c>
      <c r="R381" s="13"/>
      <c r="S381" s="28"/>
    </row>
    <row r="382" spans="1:54" x14ac:dyDescent="0.25">
      <c r="A382" s="286"/>
      <c r="B382" s="270"/>
      <c r="C382" s="12" t="s">
        <v>1102</v>
      </c>
      <c r="D382" s="241"/>
      <c r="G382" s="175">
        <v>1</v>
      </c>
      <c r="L382" s="176">
        <v>1</v>
      </c>
      <c r="Q382" s="156" t="s">
        <v>1110</v>
      </c>
      <c r="R382" s="13"/>
      <c r="S382" s="28"/>
    </row>
    <row r="383" spans="1:54" x14ac:dyDescent="0.25">
      <c r="A383" s="286"/>
      <c r="B383" s="270"/>
      <c r="C383" s="12" t="s">
        <v>1103</v>
      </c>
      <c r="D383" s="241"/>
      <c r="F383" s="174"/>
      <c r="G383" s="175">
        <v>1</v>
      </c>
      <c r="J383" s="176"/>
      <c r="L383" s="176">
        <v>1</v>
      </c>
      <c r="O383" s="176"/>
      <c r="P383" s="12"/>
      <c r="Q383" s="156" t="s">
        <v>1081</v>
      </c>
      <c r="R383" s="13">
        <v>4140</v>
      </c>
      <c r="S383" s="28"/>
    </row>
    <row r="384" spans="1:54" x14ac:dyDescent="0.25">
      <c r="A384" s="286"/>
      <c r="B384" s="270"/>
      <c r="C384" s="12" t="s">
        <v>1143</v>
      </c>
      <c r="D384" s="241"/>
      <c r="G384" s="175">
        <v>1</v>
      </c>
      <c r="K384" s="175">
        <v>1</v>
      </c>
      <c r="Q384" s="156" t="s">
        <v>1145</v>
      </c>
      <c r="R384" s="13">
        <v>4140</v>
      </c>
      <c r="S384" s="28"/>
    </row>
    <row r="385" spans="1:54" x14ac:dyDescent="0.25">
      <c r="A385" s="286"/>
      <c r="B385" s="270"/>
      <c r="C385" s="12" t="s">
        <v>1144</v>
      </c>
      <c r="D385" s="241"/>
      <c r="G385" s="175">
        <v>1</v>
      </c>
      <c r="L385" s="176">
        <v>1</v>
      </c>
      <c r="Q385" s="156" t="s">
        <v>1081</v>
      </c>
      <c r="R385" s="13">
        <v>4140</v>
      </c>
      <c r="S385" s="28"/>
    </row>
    <row r="386" spans="1:54" x14ac:dyDescent="0.25">
      <c r="A386" s="285"/>
      <c r="B386" s="261"/>
      <c r="C386" s="12" t="s">
        <v>1143</v>
      </c>
      <c r="D386" s="242"/>
      <c r="Q386" s="156"/>
      <c r="R386" s="13"/>
      <c r="S386" s="28"/>
    </row>
    <row r="387" spans="1:54" s="17" customFormat="1" ht="30" x14ac:dyDescent="0.25">
      <c r="A387" s="14" t="s">
        <v>397</v>
      </c>
      <c r="B387" s="15" t="s">
        <v>398</v>
      </c>
      <c r="C387" s="16"/>
      <c r="D387" s="72"/>
      <c r="E387" s="80">
        <v>1</v>
      </c>
      <c r="F387" s="177"/>
      <c r="G387" s="178"/>
      <c r="H387" s="13"/>
      <c r="I387" s="13"/>
      <c r="J387" s="80">
        <v>1</v>
      </c>
      <c r="K387" s="178"/>
      <c r="L387" s="13"/>
      <c r="M387" s="13"/>
      <c r="N387" s="13"/>
      <c r="O387" s="80"/>
      <c r="P387" s="177"/>
      <c r="Q387" s="147" t="s">
        <v>1209</v>
      </c>
      <c r="R387" s="13">
        <v>2966</v>
      </c>
      <c r="S387" s="28" t="s">
        <v>1189</v>
      </c>
      <c r="T387" s="48"/>
      <c r="U387" s="48"/>
    </row>
    <row r="388" spans="1:54" x14ac:dyDescent="0.25">
      <c r="A388" s="3" t="s">
        <v>399</v>
      </c>
      <c r="B388" s="6" t="s">
        <v>400</v>
      </c>
      <c r="C388" s="12"/>
      <c r="D388" s="73">
        <v>1</v>
      </c>
      <c r="H388" s="176">
        <v>1</v>
      </c>
      <c r="K388" s="175">
        <v>1</v>
      </c>
      <c r="Q388" s="156" t="s">
        <v>1210</v>
      </c>
      <c r="R388" s="13">
        <v>2967</v>
      </c>
      <c r="S388" s="28"/>
    </row>
    <row r="389" spans="1:54" x14ac:dyDescent="0.25">
      <c r="A389" s="4">
        <v>5</v>
      </c>
      <c r="B389" s="6"/>
      <c r="C389" s="12"/>
      <c r="D389" s="136">
        <f>SUM(D372:D388)</f>
        <v>3</v>
      </c>
      <c r="E389" s="136">
        <f t="shared" ref="E389:P389" si="26">SUM(E372:E388)</f>
        <v>2</v>
      </c>
      <c r="F389" s="136">
        <f t="shared" si="26"/>
        <v>0</v>
      </c>
      <c r="G389" s="136">
        <f t="shared" si="26"/>
        <v>12</v>
      </c>
      <c r="H389" s="136">
        <f t="shared" si="26"/>
        <v>2</v>
      </c>
      <c r="I389" s="136">
        <f t="shared" si="26"/>
        <v>0</v>
      </c>
      <c r="J389" s="136">
        <f t="shared" si="26"/>
        <v>2</v>
      </c>
      <c r="K389" s="136">
        <f t="shared" si="26"/>
        <v>2</v>
      </c>
      <c r="L389" s="136">
        <f t="shared" si="26"/>
        <v>11</v>
      </c>
      <c r="M389" s="136">
        <f t="shared" si="26"/>
        <v>0</v>
      </c>
      <c r="N389" s="136">
        <f t="shared" si="26"/>
        <v>0</v>
      </c>
      <c r="O389" s="136">
        <f t="shared" si="26"/>
        <v>1</v>
      </c>
      <c r="P389" s="140">
        <f t="shared" si="26"/>
        <v>0</v>
      </c>
      <c r="Q389" s="156"/>
      <c r="R389" s="13"/>
      <c r="S389" s="28"/>
    </row>
    <row r="390" spans="1:54" s="33" customFormat="1" x14ac:dyDescent="0.25">
      <c r="A390" s="31"/>
      <c r="B390" s="243" t="s">
        <v>401</v>
      </c>
      <c r="C390" s="244"/>
      <c r="D390" s="70"/>
      <c r="E390" s="74"/>
      <c r="F390" s="36"/>
      <c r="G390" s="183"/>
      <c r="H390" s="184"/>
      <c r="I390" s="184"/>
      <c r="J390" s="185"/>
      <c r="K390" s="183"/>
      <c r="L390" s="184"/>
      <c r="M390" s="184"/>
      <c r="N390" s="184"/>
      <c r="O390" s="185"/>
      <c r="P390" s="191"/>
      <c r="Q390" s="160"/>
      <c r="R390" s="31"/>
      <c r="S390" s="28"/>
      <c r="T390" s="48"/>
      <c r="U390" s="48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7"/>
      <c r="AM390" s="17"/>
      <c r="AN390" s="17"/>
      <c r="AO390" s="17"/>
      <c r="AP390" s="17"/>
      <c r="AQ390" s="17"/>
      <c r="AR390" s="17"/>
      <c r="AS390" s="17"/>
      <c r="AT390" s="17"/>
      <c r="AU390" s="17"/>
      <c r="AV390" s="17"/>
      <c r="AW390" s="17"/>
      <c r="AX390" s="17"/>
      <c r="AY390" s="17"/>
      <c r="AZ390" s="17"/>
      <c r="BA390" s="17"/>
      <c r="BB390" s="17"/>
    </row>
    <row r="391" spans="1:54" s="33" customFormat="1" x14ac:dyDescent="0.25">
      <c r="A391" s="34"/>
      <c r="B391" s="243" t="s">
        <v>402</v>
      </c>
      <c r="C391" s="244"/>
      <c r="D391" s="70"/>
      <c r="E391" s="185"/>
      <c r="F391" s="191"/>
      <c r="G391" s="183"/>
      <c r="H391" s="184"/>
      <c r="I391" s="184"/>
      <c r="J391" s="185"/>
      <c r="K391" s="183"/>
      <c r="L391" s="184"/>
      <c r="M391" s="184"/>
      <c r="N391" s="184"/>
      <c r="O391" s="185"/>
      <c r="P391" s="191"/>
      <c r="Q391" s="160"/>
      <c r="R391" s="31"/>
      <c r="S391" s="28"/>
      <c r="T391" s="48"/>
      <c r="U391" s="48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7"/>
      <c r="AM391" s="17"/>
      <c r="AN391" s="17"/>
      <c r="AO391" s="17"/>
      <c r="AP391" s="17"/>
      <c r="AQ391" s="17"/>
      <c r="AR391" s="17"/>
      <c r="AS391" s="17"/>
      <c r="AT391" s="17"/>
      <c r="AU391" s="17"/>
      <c r="AV391" s="17"/>
      <c r="AW391" s="17"/>
      <c r="AX391" s="17"/>
      <c r="AY391" s="17"/>
      <c r="AZ391" s="17"/>
      <c r="BA391" s="17"/>
      <c r="BB391" s="17"/>
    </row>
    <row r="392" spans="1:54" s="17" customFormat="1" x14ac:dyDescent="0.25">
      <c r="A392" s="254" t="s">
        <v>403</v>
      </c>
      <c r="B392" s="257" t="s">
        <v>976</v>
      </c>
      <c r="C392" s="16" t="s">
        <v>977</v>
      </c>
      <c r="D392" s="238">
        <v>1</v>
      </c>
      <c r="E392" s="80"/>
      <c r="F392" s="177"/>
      <c r="G392" s="178"/>
      <c r="H392" s="13">
        <v>1</v>
      </c>
      <c r="I392" s="13"/>
      <c r="J392" s="80"/>
      <c r="K392" s="178"/>
      <c r="L392" s="13"/>
      <c r="M392" s="13">
        <v>1</v>
      </c>
      <c r="N392" s="13"/>
      <c r="O392" s="80"/>
      <c r="P392" s="177"/>
      <c r="Q392" s="147" t="s">
        <v>954</v>
      </c>
      <c r="R392" s="226">
        <v>2968</v>
      </c>
      <c r="S392" s="28"/>
      <c r="T392" s="48"/>
      <c r="U392" s="48"/>
    </row>
    <row r="393" spans="1:54" s="17" customFormat="1" x14ac:dyDescent="0.25">
      <c r="A393" s="255"/>
      <c r="B393" s="258"/>
      <c r="C393" s="16" t="s">
        <v>978</v>
      </c>
      <c r="D393" s="245"/>
      <c r="E393" s="80"/>
      <c r="F393" s="177"/>
      <c r="G393" s="178"/>
      <c r="H393" s="13">
        <v>1</v>
      </c>
      <c r="I393" s="13"/>
      <c r="J393" s="80"/>
      <c r="K393" s="178"/>
      <c r="L393" s="13"/>
      <c r="M393" s="13">
        <v>1</v>
      </c>
      <c r="N393" s="13"/>
      <c r="O393" s="80"/>
      <c r="P393" s="177"/>
      <c r="Q393" s="147"/>
      <c r="R393" s="228"/>
      <c r="S393" s="28"/>
      <c r="T393" s="48"/>
      <c r="U393" s="48"/>
    </row>
    <row r="394" spans="1:54" s="17" customFormat="1" x14ac:dyDescent="0.25">
      <c r="A394" s="255"/>
      <c r="B394" s="258"/>
      <c r="C394" s="16" t="s">
        <v>979</v>
      </c>
      <c r="D394" s="245"/>
      <c r="E394" s="80"/>
      <c r="F394" s="177"/>
      <c r="G394" s="178"/>
      <c r="H394" s="13">
        <v>1</v>
      </c>
      <c r="I394" s="13"/>
      <c r="J394" s="80"/>
      <c r="K394" s="178"/>
      <c r="L394" s="13"/>
      <c r="M394" s="13">
        <v>1</v>
      </c>
      <c r="N394" s="13"/>
      <c r="O394" s="80"/>
      <c r="P394" s="192">
        <v>1</v>
      </c>
      <c r="Q394" s="156" t="s">
        <v>958</v>
      </c>
      <c r="R394" s="228"/>
      <c r="S394" s="28"/>
      <c r="T394" s="48"/>
      <c r="U394" s="48"/>
    </row>
    <row r="395" spans="1:54" s="17" customFormat="1" x14ac:dyDescent="0.25">
      <c r="A395" s="255"/>
      <c r="B395" s="258"/>
      <c r="C395" s="16" t="s">
        <v>987</v>
      </c>
      <c r="D395" s="245"/>
      <c r="E395" s="80"/>
      <c r="F395" s="177"/>
      <c r="G395" s="178"/>
      <c r="H395" s="13">
        <v>1</v>
      </c>
      <c r="I395" s="13"/>
      <c r="J395" s="80"/>
      <c r="K395" s="178"/>
      <c r="L395" s="13"/>
      <c r="M395" s="13">
        <v>1</v>
      </c>
      <c r="N395" s="13"/>
      <c r="O395" s="80"/>
      <c r="P395" s="177"/>
      <c r="Q395" s="179"/>
      <c r="R395" s="228"/>
      <c r="S395" s="28"/>
      <c r="T395" s="48"/>
      <c r="U395" s="48"/>
    </row>
    <row r="396" spans="1:54" s="17" customFormat="1" x14ac:dyDescent="0.25">
      <c r="A396" s="255"/>
      <c r="B396" s="258"/>
      <c r="C396" s="16" t="s">
        <v>980</v>
      </c>
      <c r="D396" s="245"/>
      <c r="E396" s="80"/>
      <c r="F396" s="177"/>
      <c r="G396" s="178"/>
      <c r="H396" s="13">
        <v>1</v>
      </c>
      <c r="I396" s="13"/>
      <c r="J396" s="80"/>
      <c r="K396" s="178"/>
      <c r="L396" s="13"/>
      <c r="M396" s="13">
        <v>1</v>
      </c>
      <c r="N396" s="13"/>
      <c r="O396" s="80"/>
      <c r="P396" s="177"/>
      <c r="Q396" s="147" t="s">
        <v>1234</v>
      </c>
      <c r="R396" s="228"/>
      <c r="S396" s="28"/>
      <c r="T396" s="48"/>
      <c r="U396" s="48"/>
    </row>
    <row r="397" spans="1:54" s="17" customFormat="1" x14ac:dyDescent="0.25">
      <c r="A397" s="255"/>
      <c r="B397" s="258"/>
      <c r="C397" s="16" t="s">
        <v>988</v>
      </c>
      <c r="D397" s="245"/>
      <c r="E397" s="80"/>
      <c r="F397" s="177"/>
      <c r="G397" s="178"/>
      <c r="H397" s="13"/>
      <c r="I397" s="13"/>
      <c r="J397" s="80"/>
      <c r="K397" s="178"/>
      <c r="L397" s="13"/>
      <c r="M397" s="13"/>
      <c r="N397" s="13"/>
      <c r="O397" s="80"/>
      <c r="P397" s="177"/>
      <c r="Q397" s="168" t="s">
        <v>1298</v>
      </c>
      <c r="R397" s="228"/>
      <c r="S397" s="28"/>
      <c r="T397" s="48"/>
      <c r="U397" s="48"/>
    </row>
    <row r="398" spans="1:54" s="17" customFormat="1" x14ac:dyDescent="0.25">
      <c r="A398" s="255"/>
      <c r="B398" s="258"/>
      <c r="C398" s="16" t="s">
        <v>989</v>
      </c>
      <c r="D398" s="245"/>
      <c r="E398" s="80"/>
      <c r="F398" s="177"/>
      <c r="G398" s="178"/>
      <c r="H398" s="13"/>
      <c r="I398" s="13"/>
      <c r="J398" s="80"/>
      <c r="K398" s="178"/>
      <c r="L398" s="13"/>
      <c r="M398" s="13"/>
      <c r="N398" s="13"/>
      <c r="O398" s="80"/>
      <c r="P398" s="192">
        <v>1</v>
      </c>
      <c r="Q398" s="168" t="s">
        <v>1288</v>
      </c>
      <c r="R398" s="228"/>
      <c r="S398" s="28"/>
      <c r="T398" s="48"/>
      <c r="U398" s="48"/>
    </row>
    <row r="399" spans="1:54" s="17" customFormat="1" x14ac:dyDescent="0.25">
      <c r="A399" s="255"/>
      <c r="B399" s="258"/>
      <c r="C399" s="16" t="s">
        <v>1235</v>
      </c>
      <c r="D399" s="245"/>
      <c r="E399" s="80"/>
      <c r="F399" s="177"/>
      <c r="G399" s="178"/>
      <c r="H399" s="13">
        <v>1</v>
      </c>
      <c r="I399" s="13"/>
      <c r="J399" s="80"/>
      <c r="K399" s="178"/>
      <c r="L399" s="13"/>
      <c r="M399" s="13">
        <v>1</v>
      </c>
      <c r="N399" s="13"/>
      <c r="O399" s="80"/>
      <c r="P399" s="192">
        <v>1</v>
      </c>
      <c r="Q399" s="168" t="s">
        <v>1288</v>
      </c>
      <c r="R399" s="228"/>
      <c r="S399" s="28"/>
      <c r="T399" s="48"/>
      <c r="U399" s="48"/>
    </row>
    <row r="400" spans="1:54" s="17" customFormat="1" x14ac:dyDescent="0.25">
      <c r="A400" s="255"/>
      <c r="B400" s="258"/>
      <c r="C400" s="16" t="s">
        <v>981</v>
      </c>
      <c r="D400" s="245"/>
      <c r="E400" s="80"/>
      <c r="F400" s="177"/>
      <c r="G400" s="178"/>
      <c r="H400" s="13">
        <v>1</v>
      </c>
      <c r="I400" s="13"/>
      <c r="J400" s="80"/>
      <c r="K400" s="178"/>
      <c r="L400" s="13"/>
      <c r="M400" s="13">
        <v>1</v>
      </c>
      <c r="N400" s="13"/>
      <c r="O400" s="80"/>
      <c r="P400" s="177"/>
      <c r="Q400" s="147"/>
      <c r="R400" s="228"/>
      <c r="S400" s="28"/>
      <c r="T400" s="48"/>
      <c r="U400" s="48"/>
    </row>
    <row r="401" spans="1:54" s="17" customFormat="1" x14ac:dyDescent="0.25">
      <c r="A401" s="255"/>
      <c r="B401" s="258"/>
      <c r="C401" s="16" t="s">
        <v>982</v>
      </c>
      <c r="D401" s="245"/>
      <c r="E401" s="80"/>
      <c r="F401" s="177"/>
      <c r="G401" s="178"/>
      <c r="H401" s="13">
        <v>1</v>
      </c>
      <c r="I401" s="13"/>
      <c r="J401" s="80"/>
      <c r="K401" s="178"/>
      <c r="L401" s="13"/>
      <c r="M401" s="13">
        <v>1</v>
      </c>
      <c r="N401" s="13"/>
      <c r="O401" s="80"/>
      <c r="P401" s="192">
        <v>1</v>
      </c>
      <c r="Q401" s="156" t="s">
        <v>958</v>
      </c>
      <c r="R401" s="228"/>
      <c r="S401" s="28"/>
      <c r="T401" s="48"/>
      <c r="U401" s="48"/>
    </row>
    <row r="402" spans="1:54" s="17" customFormat="1" x14ac:dyDescent="0.25">
      <c r="A402" s="255"/>
      <c r="B402" s="258"/>
      <c r="C402" s="16" t="s">
        <v>983</v>
      </c>
      <c r="D402" s="245"/>
      <c r="E402" s="80"/>
      <c r="F402" s="177"/>
      <c r="G402" s="178"/>
      <c r="H402" s="13">
        <v>1</v>
      </c>
      <c r="I402" s="13"/>
      <c r="J402" s="80"/>
      <c r="K402" s="178"/>
      <c r="L402" s="13"/>
      <c r="M402" s="13">
        <v>1</v>
      </c>
      <c r="N402" s="13"/>
      <c r="O402" s="80"/>
      <c r="P402" s="177"/>
      <c r="Q402" s="147"/>
      <c r="R402" s="228"/>
      <c r="S402" s="28"/>
      <c r="T402" s="48"/>
      <c r="U402" s="48"/>
    </row>
    <row r="403" spans="1:54" s="17" customFormat="1" x14ac:dyDescent="0.25">
      <c r="A403" s="255"/>
      <c r="B403" s="258"/>
      <c r="C403" s="16" t="s">
        <v>984</v>
      </c>
      <c r="D403" s="245"/>
      <c r="E403" s="80"/>
      <c r="F403" s="177"/>
      <c r="G403" s="178"/>
      <c r="H403" s="13">
        <v>1</v>
      </c>
      <c r="I403" s="13"/>
      <c r="J403" s="80"/>
      <c r="K403" s="178"/>
      <c r="L403" s="13"/>
      <c r="M403" s="13">
        <v>1</v>
      </c>
      <c r="N403" s="13"/>
      <c r="O403" s="80"/>
      <c r="P403" s="192">
        <v>1</v>
      </c>
      <c r="Q403" s="156" t="s">
        <v>958</v>
      </c>
      <c r="R403" s="228"/>
      <c r="S403" s="28"/>
      <c r="T403" s="48"/>
      <c r="U403" s="48"/>
    </row>
    <row r="404" spans="1:54" s="17" customFormat="1" x14ac:dyDescent="0.25">
      <c r="A404" s="255"/>
      <c r="B404" s="258"/>
      <c r="C404" s="16" t="s">
        <v>985</v>
      </c>
      <c r="D404" s="245"/>
      <c r="E404" s="80"/>
      <c r="F404" s="177"/>
      <c r="G404" s="178"/>
      <c r="H404" s="13">
        <v>1</v>
      </c>
      <c r="I404" s="13"/>
      <c r="J404" s="80"/>
      <c r="K404" s="178"/>
      <c r="L404" s="13"/>
      <c r="M404" s="13">
        <v>1</v>
      </c>
      <c r="N404" s="13"/>
      <c r="O404" s="80"/>
      <c r="P404" s="177"/>
      <c r="Q404" s="147"/>
      <c r="R404" s="228"/>
      <c r="S404" s="28"/>
      <c r="T404" s="48"/>
      <c r="U404" s="48"/>
    </row>
    <row r="405" spans="1:54" s="17" customFormat="1" x14ac:dyDescent="0.25">
      <c r="A405" s="256"/>
      <c r="B405" s="259"/>
      <c r="C405" s="16" t="s">
        <v>986</v>
      </c>
      <c r="D405" s="239"/>
      <c r="E405" s="80"/>
      <c r="F405" s="177"/>
      <c r="G405" s="178"/>
      <c r="H405" s="13"/>
      <c r="I405" s="13"/>
      <c r="J405" s="80"/>
      <c r="K405" s="178"/>
      <c r="L405" s="13"/>
      <c r="M405" s="13"/>
      <c r="N405" s="13"/>
      <c r="O405" s="80"/>
      <c r="P405" s="177"/>
      <c r="Q405" s="179" t="s">
        <v>1229</v>
      </c>
      <c r="R405" s="227"/>
      <c r="S405" s="28"/>
      <c r="T405" s="48"/>
      <c r="U405" s="48"/>
    </row>
    <row r="406" spans="1:54" s="17" customFormat="1" x14ac:dyDescent="0.25">
      <c r="A406" s="94" t="s">
        <v>404</v>
      </c>
      <c r="B406" s="15" t="s">
        <v>879</v>
      </c>
      <c r="C406" s="16" t="s">
        <v>1131</v>
      </c>
      <c r="D406" s="238">
        <v>1</v>
      </c>
      <c r="E406" s="80"/>
      <c r="F406" s="177"/>
      <c r="G406" s="178">
        <v>1</v>
      </c>
      <c r="H406" s="13"/>
      <c r="I406" s="13"/>
      <c r="J406" s="80"/>
      <c r="K406" s="178"/>
      <c r="L406" s="13">
        <v>1</v>
      </c>
      <c r="M406" s="13"/>
      <c r="N406" s="13"/>
      <c r="O406" s="80"/>
      <c r="P406" s="177"/>
      <c r="Q406" s="211" t="s">
        <v>1131</v>
      </c>
      <c r="R406" s="13">
        <v>2969</v>
      </c>
      <c r="S406" s="28"/>
      <c r="T406" s="48"/>
      <c r="U406" s="48"/>
    </row>
    <row r="407" spans="1:54" s="17" customFormat="1" x14ac:dyDescent="0.25">
      <c r="A407" s="94"/>
      <c r="B407" s="15"/>
      <c r="C407" s="16"/>
      <c r="D407" s="239"/>
      <c r="E407" s="80"/>
      <c r="F407" s="177"/>
      <c r="G407" s="178">
        <v>1</v>
      </c>
      <c r="H407" s="13"/>
      <c r="I407" s="13"/>
      <c r="J407" s="80"/>
      <c r="K407" s="178"/>
      <c r="L407" s="13">
        <v>1</v>
      </c>
      <c r="M407" s="13"/>
      <c r="N407" s="13"/>
      <c r="O407" s="80"/>
      <c r="P407" s="177"/>
      <c r="Q407" s="211" t="s">
        <v>1132</v>
      </c>
      <c r="R407" s="13"/>
      <c r="S407" s="28">
        <v>2970</v>
      </c>
      <c r="T407" s="48"/>
      <c r="U407" s="48"/>
    </row>
    <row r="408" spans="1:54" s="17" customFormat="1" ht="14.25" customHeight="1" x14ac:dyDescent="0.25">
      <c r="A408" s="14" t="s">
        <v>405</v>
      </c>
      <c r="B408" s="15" t="s">
        <v>406</v>
      </c>
      <c r="C408" s="16"/>
      <c r="D408" s="72">
        <v>1</v>
      </c>
      <c r="E408" s="80"/>
      <c r="F408" s="177"/>
      <c r="G408" s="178">
        <v>1</v>
      </c>
      <c r="H408" s="13"/>
      <c r="I408" s="13"/>
      <c r="J408" s="80"/>
      <c r="K408" s="178"/>
      <c r="L408" s="13">
        <v>1</v>
      </c>
      <c r="M408" s="13"/>
      <c r="N408" s="13"/>
      <c r="O408" s="80"/>
      <c r="P408" s="177"/>
      <c r="Q408" s="147"/>
      <c r="R408" s="13">
        <v>2971</v>
      </c>
      <c r="S408" s="28"/>
      <c r="T408" s="48"/>
      <c r="U408" s="48"/>
    </row>
    <row r="409" spans="1:54" s="17" customFormat="1" ht="30" x14ac:dyDescent="0.25">
      <c r="A409" s="14" t="s">
        <v>407</v>
      </c>
      <c r="B409" s="15" t="s">
        <v>877</v>
      </c>
      <c r="C409" s="16">
        <v>205</v>
      </c>
      <c r="D409" s="72">
        <v>1</v>
      </c>
      <c r="E409" s="80">
        <v>1</v>
      </c>
      <c r="F409" s="177"/>
      <c r="G409" s="178">
        <v>1</v>
      </c>
      <c r="H409" s="13"/>
      <c r="I409" s="13"/>
      <c r="J409" s="80"/>
      <c r="K409" s="178"/>
      <c r="L409" s="13">
        <v>1</v>
      </c>
      <c r="M409" s="13"/>
      <c r="N409" s="13"/>
      <c r="O409" s="80"/>
      <c r="P409" s="177"/>
      <c r="Q409" s="147" t="s">
        <v>1255</v>
      </c>
      <c r="R409" s="13">
        <v>2972</v>
      </c>
      <c r="S409" s="28"/>
      <c r="T409" s="48"/>
      <c r="U409" s="48"/>
    </row>
    <row r="410" spans="1:54" x14ac:dyDescent="0.25">
      <c r="A410" s="3">
        <v>4</v>
      </c>
      <c r="B410" s="6"/>
      <c r="C410" s="12"/>
      <c r="D410" s="136">
        <f>SUM(D392:D409)</f>
        <v>4</v>
      </c>
      <c r="E410" s="136">
        <f t="shared" ref="E410:P410" si="27">SUM(E392:E409)</f>
        <v>1</v>
      </c>
      <c r="F410" s="136">
        <f t="shared" si="27"/>
        <v>0</v>
      </c>
      <c r="G410" s="136">
        <f t="shared" si="27"/>
        <v>4</v>
      </c>
      <c r="H410" s="136">
        <f t="shared" si="27"/>
        <v>11</v>
      </c>
      <c r="I410" s="136">
        <f t="shared" si="27"/>
        <v>0</v>
      </c>
      <c r="J410" s="136">
        <f t="shared" si="27"/>
        <v>0</v>
      </c>
      <c r="K410" s="136">
        <f t="shared" si="27"/>
        <v>0</v>
      </c>
      <c r="L410" s="136">
        <f t="shared" si="27"/>
        <v>4</v>
      </c>
      <c r="M410" s="136">
        <f t="shared" si="27"/>
        <v>11</v>
      </c>
      <c r="N410" s="136">
        <f t="shared" si="27"/>
        <v>0</v>
      </c>
      <c r="O410" s="136">
        <f t="shared" si="27"/>
        <v>0</v>
      </c>
      <c r="P410" s="140">
        <f t="shared" si="27"/>
        <v>5</v>
      </c>
      <c r="Q410" s="156"/>
      <c r="R410" s="13"/>
      <c r="S410" s="28"/>
    </row>
    <row r="411" spans="1:54" s="33" customFormat="1" x14ac:dyDescent="0.25">
      <c r="A411" s="34"/>
      <c r="B411" s="243" t="s">
        <v>408</v>
      </c>
      <c r="C411" s="244"/>
      <c r="D411" s="70"/>
      <c r="E411" s="74"/>
      <c r="F411" s="36"/>
      <c r="G411" s="183"/>
      <c r="H411" s="184"/>
      <c r="I411" s="184"/>
      <c r="J411" s="185"/>
      <c r="K411" s="183"/>
      <c r="L411" s="184"/>
      <c r="M411" s="184"/>
      <c r="N411" s="184"/>
      <c r="O411" s="185"/>
      <c r="P411" s="191"/>
      <c r="Q411" s="160"/>
      <c r="R411" s="31"/>
      <c r="S411" s="28"/>
      <c r="T411" s="48"/>
      <c r="U411" s="48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  <c r="AL411" s="17"/>
      <c r="AM411" s="17"/>
      <c r="AN411" s="17"/>
      <c r="AO411" s="17"/>
      <c r="AP411" s="17"/>
      <c r="AQ411" s="17"/>
      <c r="AR411" s="17"/>
      <c r="AS411" s="17"/>
      <c r="AT411" s="17"/>
      <c r="AU411" s="17"/>
      <c r="AV411" s="17"/>
      <c r="AW411" s="17"/>
      <c r="AX411" s="17"/>
      <c r="AY411" s="17"/>
      <c r="AZ411" s="17"/>
      <c r="BA411" s="17"/>
      <c r="BB411" s="17"/>
    </row>
    <row r="412" spans="1:54" s="17" customFormat="1" x14ac:dyDescent="0.25">
      <c r="A412" s="14" t="s">
        <v>409</v>
      </c>
      <c r="B412" s="15" t="s">
        <v>410</v>
      </c>
      <c r="C412" s="16"/>
      <c r="D412" s="72">
        <v>1</v>
      </c>
      <c r="E412" s="80"/>
      <c r="F412" s="177"/>
      <c r="G412" s="178"/>
      <c r="H412" s="13"/>
      <c r="I412" s="13"/>
      <c r="J412" s="80">
        <v>1</v>
      </c>
      <c r="K412" s="178"/>
      <c r="L412" s="13"/>
      <c r="M412" s="13"/>
      <c r="N412" s="13"/>
      <c r="O412" s="80">
        <v>1</v>
      </c>
      <c r="P412" s="177"/>
      <c r="Q412" s="225" t="s">
        <v>857</v>
      </c>
      <c r="R412" s="13">
        <v>3180</v>
      </c>
      <c r="S412" s="28"/>
      <c r="T412" s="48"/>
      <c r="U412" s="48"/>
    </row>
    <row r="413" spans="1:54" x14ac:dyDescent="0.25">
      <c r="A413" s="3">
        <v>1</v>
      </c>
      <c r="B413" s="6"/>
      <c r="C413" s="12"/>
      <c r="D413" s="136">
        <f>SUM(D412)</f>
        <v>1</v>
      </c>
      <c r="E413" s="137">
        <f>SUM(E412)</f>
        <v>0</v>
      </c>
      <c r="F413" s="138">
        <f t="shared" ref="F413:N413" si="28">SUM(F412)</f>
        <v>0</v>
      </c>
      <c r="G413" s="136">
        <f>SUM(G412)</f>
        <v>0</v>
      </c>
      <c r="H413" s="139">
        <f>SUM(H412)</f>
        <v>0</v>
      </c>
      <c r="I413" s="139">
        <f>SUM(I412)</f>
        <v>0</v>
      </c>
      <c r="J413" s="137">
        <f>SUM(J412)</f>
        <v>1</v>
      </c>
      <c r="K413" s="136">
        <f t="shared" si="28"/>
        <v>0</v>
      </c>
      <c r="L413" s="139">
        <f t="shared" si="28"/>
        <v>0</v>
      </c>
      <c r="M413" s="139">
        <f t="shared" si="28"/>
        <v>0</v>
      </c>
      <c r="N413" s="139">
        <f t="shared" si="28"/>
        <v>0</v>
      </c>
      <c r="O413" s="137">
        <f>SUM(O412)</f>
        <v>1</v>
      </c>
      <c r="P413" s="138">
        <f>SUM(P412)</f>
        <v>0</v>
      </c>
      <c r="Q413" s="156"/>
      <c r="R413" s="13"/>
      <c r="S413" s="28"/>
    </row>
    <row r="414" spans="1:54" s="33" customFormat="1" x14ac:dyDescent="0.25">
      <c r="A414" s="34"/>
      <c r="B414" s="243" t="s">
        <v>411</v>
      </c>
      <c r="C414" s="244"/>
      <c r="D414" s="70"/>
      <c r="E414" s="185"/>
      <c r="F414" s="191"/>
      <c r="G414" s="183"/>
      <c r="H414" s="184"/>
      <c r="I414" s="184"/>
      <c r="J414" s="185"/>
      <c r="K414" s="183"/>
      <c r="L414" s="184"/>
      <c r="M414" s="184"/>
      <c r="N414" s="184"/>
      <c r="O414" s="185"/>
      <c r="P414" s="191"/>
      <c r="Q414" s="160"/>
      <c r="R414" s="113"/>
      <c r="S414" s="28"/>
      <c r="T414" s="48"/>
      <c r="U414" s="48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  <c r="AL414" s="17"/>
      <c r="AM414" s="17"/>
      <c r="AN414" s="17"/>
      <c r="AO414" s="17"/>
      <c r="AP414" s="17"/>
      <c r="AQ414" s="17"/>
      <c r="AR414" s="17"/>
      <c r="AS414" s="17"/>
      <c r="AT414" s="17"/>
      <c r="AU414" s="17"/>
      <c r="AV414" s="17"/>
      <c r="AW414" s="17"/>
      <c r="AX414" s="17"/>
      <c r="AY414" s="17"/>
      <c r="AZ414" s="17"/>
      <c r="BA414" s="17"/>
      <c r="BB414" s="17"/>
    </row>
    <row r="415" spans="1:54" s="17" customFormat="1" x14ac:dyDescent="0.25">
      <c r="A415" s="14" t="s">
        <v>412</v>
      </c>
      <c r="B415" s="15" t="s">
        <v>413</v>
      </c>
      <c r="C415" s="16"/>
      <c r="D415" s="72">
        <v>1</v>
      </c>
      <c r="E415" s="80"/>
      <c r="F415" s="177"/>
      <c r="G415" s="178"/>
      <c r="H415" s="13"/>
      <c r="I415" s="13"/>
      <c r="J415" s="80">
        <v>1</v>
      </c>
      <c r="K415" s="178"/>
      <c r="L415" s="13"/>
      <c r="M415" s="13"/>
      <c r="N415" s="13"/>
      <c r="O415" s="80">
        <v>1</v>
      </c>
      <c r="P415" s="177"/>
      <c r="Q415" s="225" t="s">
        <v>857</v>
      </c>
      <c r="R415" s="13"/>
      <c r="S415" s="28"/>
      <c r="T415" s="48"/>
      <c r="U415" s="48"/>
    </row>
    <row r="416" spans="1:54" x14ac:dyDescent="0.25">
      <c r="A416" s="3">
        <v>1</v>
      </c>
      <c r="B416" s="6"/>
      <c r="C416" s="12"/>
      <c r="D416" s="136">
        <f t="shared" ref="D416" si="29">SUM(D415)</f>
        <v>1</v>
      </c>
      <c r="E416" s="137">
        <f>SUM(E415)</f>
        <v>0</v>
      </c>
      <c r="F416" s="138">
        <f t="shared" ref="F416" si="30">SUM(F415)</f>
        <v>0</v>
      </c>
      <c r="G416" s="136">
        <f>SUM(G415)</f>
        <v>0</v>
      </c>
      <c r="H416" s="139">
        <f t="shared" ref="H416:I416" si="31">SUM(H410:H415)</f>
        <v>11</v>
      </c>
      <c r="I416" s="139">
        <f t="shared" si="31"/>
        <v>0</v>
      </c>
      <c r="J416" s="137">
        <f>SUM(J415)</f>
        <v>1</v>
      </c>
      <c r="K416" s="136">
        <f t="shared" ref="K416:N416" si="32">SUM(K415)</f>
        <v>0</v>
      </c>
      <c r="L416" s="139">
        <f t="shared" si="32"/>
        <v>0</v>
      </c>
      <c r="M416" s="139">
        <f t="shared" si="32"/>
        <v>0</v>
      </c>
      <c r="N416" s="139">
        <f t="shared" si="32"/>
        <v>0</v>
      </c>
      <c r="O416" s="137">
        <f>SUM(O415)</f>
        <v>1</v>
      </c>
      <c r="P416" s="138">
        <f>SUM(P415)</f>
        <v>0</v>
      </c>
      <c r="Q416" s="156"/>
      <c r="R416" s="13"/>
      <c r="S416" s="28"/>
    </row>
    <row r="417" spans="1:54" s="33" customFormat="1" x14ac:dyDescent="0.25">
      <c r="A417" s="31"/>
      <c r="B417" s="243" t="s">
        <v>414</v>
      </c>
      <c r="C417" s="244"/>
      <c r="D417" s="70"/>
      <c r="E417" s="74"/>
      <c r="F417" s="36"/>
      <c r="G417" s="183"/>
      <c r="H417" s="184"/>
      <c r="I417" s="184"/>
      <c r="J417" s="185"/>
      <c r="K417" s="183"/>
      <c r="L417" s="184"/>
      <c r="M417" s="184"/>
      <c r="N417" s="184"/>
      <c r="O417" s="185"/>
      <c r="P417" s="191"/>
      <c r="Q417" s="160"/>
      <c r="R417" s="31"/>
      <c r="S417" s="28"/>
      <c r="T417" s="48"/>
      <c r="U417" s="48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7"/>
      <c r="AM417" s="17"/>
      <c r="AN417" s="17"/>
      <c r="AO417" s="17"/>
      <c r="AP417" s="17"/>
      <c r="AQ417" s="17"/>
      <c r="AR417" s="17"/>
      <c r="AS417" s="17"/>
      <c r="AT417" s="17"/>
      <c r="AU417" s="17"/>
      <c r="AV417" s="17"/>
      <c r="AW417" s="17"/>
      <c r="AX417" s="17"/>
      <c r="AY417" s="17"/>
      <c r="AZ417" s="17"/>
      <c r="BA417" s="17"/>
      <c r="BB417" s="17"/>
    </row>
    <row r="418" spans="1:54" s="33" customFormat="1" x14ac:dyDescent="0.25">
      <c r="A418" s="34"/>
      <c r="B418" s="243" t="s">
        <v>415</v>
      </c>
      <c r="C418" s="244"/>
      <c r="D418" s="70"/>
      <c r="E418" s="185"/>
      <c r="F418" s="191"/>
      <c r="G418" s="183"/>
      <c r="H418" s="184"/>
      <c r="I418" s="184"/>
      <c r="J418" s="185"/>
      <c r="K418" s="183"/>
      <c r="L418" s="184"/>
      <c r="M418" s="184"/>
      <c r="N418" s="184"/>
      <c r="O418" s="185"/>
      <c r="P418" s="191"/>
      <c r="Q418" s="160"/>
      <c r="R418" s="31"/>
      <c r="S418" s="28"/>
      <c r="T418" s="48"/>
      <c r="U418" s="48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7"/>
      <c r="AM418" s="17"/>
      <c r="AN418" s="17"/>
      <c r="AO418" s="17"/>
      <c r="AP418" s="17"/>
      <c r="AQ418" s="17"/>
      <c r="AR418" s="17"/>
      <c r="AS418" s="17"/>
      <c r="AT418" s="17"/>
      <c r="AU418" s="17"/>
      <c r="AV418" s="17"/>
      <c r="AW418" s="17"/>
      <c r="AX418" s="17"/>
      <c r="AY418" s="17"/>
      <c r="AZ418" s="17"/>
      <c r="BA418" s="17"/>
      <c r="BB418" s="17"/>
    </row>
    <row r="419" spans="1:54" s="17" customFormat="1" ht="30.75" customHeight="1" x14ac:dyDescent="0.25">
      <c r="A419" s="14" t="s">
        <v>416</v>
      </c>
      <c r="B419" s="15" t="s">
        <v>417</v>
      </c>
      <c r="C419" s="16"/>
      <c r="D419" s="73"/>
      <c r="E419" s="80">
        <v>1</v>
      </c>
      <c r="F419" s="195">
        <v>1</v>
      </c>
      <c r="G419" s="178"/>
      <c r="H419" s="13"/>
      <c r="I419" s="13"/>
      <c r="J419" s="80"/>
      <c r="K419" s="178"/>
      <c r="L419" s="13"/>
      <c r="M419" s="13"/>
      <c r="N419" s="13"/>
      <c r="O419" s="80"/>
      <c r="P419" s="177"/>
      <c r="Q419" s="147" t="s">
        <v>947</v>
      </c>
      <c r="R419" s="13">
        <v>2973</v>
      </c>
      <c r="S419" s="28"/>
      <c r="T419" s="48"/>
      <c r="U419" s="48"/>
    </row>
    <row r="420" spans="1:54" x14ac:dyDescent="0.25">
      <c r="A420" s="3" t="s">
        <v>418</v>
      </c>
      <c r="B420" s="6" t="s">
        <v>419</v>
      </c>
      <c r="C420" s="12"/>
      <c r="D420" s="73">
        <v>1</v>
      </c>
      <c r="G420" s="175">
        <v>1</v>
      </c>
      <c r="L420" s="176">
        <v>1</v>
      </c>
      <c r="P420" s="127">
        <v>0</v>
      </c>
      <c r="Q420" s="156" t="s">
        <v>924</v>
      </c>
      <c r="R420" s="13">
        <v>2974</v>
      </c>
      <c r="S420" s="28"/>
    </row>
    <row r="421" spans="1:54" x14ac:dyDescent="0.25">
      <c r="A421" s="3">
        <v>2</v>
      </c>
      <c r="B421" s="6"/>
      <c r="C421" s="12"/>
      <c r="D421" s="136">
        <f>SUM(D419:D420)</f>
        <v>1</v>
      </c>
      <c r="E421" s="137">
        <f>SUM(E419:E420)</f>
        <v>1</v>
      </c>
      <c r="F421" s="138">
        <f t="shared" ref="F421:N421" si="33">SUM(F419:F420)</f>
        <v>1</v>
      </c>
      <c r="G421" s="136">
        <f>SUM(G419:G420)</f>
        <v>1</v>
      </c>
      <c r="H421" s="139">
        <f>SUM(H419:H420)</f>
        <v>0</v>
      </c>
      <c r="I421" s="139">
        <f>SUM(I419:I420)</f>
        <v>0</v>
      </c>
      <c r="J421" s="137">
        <f>SUM(J419:J420)</f>
        <v>0</v>
      </c>
      <c r="K421" s="136">
        <f t="shared" si="33"/>
        <v>0</v>
      </c>
      <c r="L421" s="139">
        <f t="shared" si="33"/>
        <v>1</v>
      </c>
      <c r="M421" s="139">
        <f t="shared" si="33"/>
        <v>0</v>
      </c>
      <c r="N421" s="139">
        <f t="shared" si="33"/>
        <v>0</v>
      </c>
      <c r="O421" s="137">
        <f>SUM(O419:O420)</f>
        <v>0</v>
      </c>
      <c r="P421" s="138">
        <f>SUM(P419:P420)</f>
        <v>0</v>
      </c>
      <c r="Q421" s="156"/>
      <c r="R421" s="13"/>
      <c r="S421" s="28"/>
    </row>
    <row r="422" spans="1:54" s="33" customFormat="1" x14ac:dyDescent="0.25">
      <c r="A422" s="31"/>
      <c r="B422" s="243" t="s">
        <v>420</v>
      </c>
      <c r="C422" s="244"/>
      <c r="D422" s="70"/>
      <c r="E422" s="74"/>
      <c r="F422" s="36"/>
      <c r="G422" s="183"/>
      <c r="H422" s="184"/>
      <c r="I422" s="184"/>
      <c r="J422" s="185"/>
      <c r="K422" s="183"/>
      <c r="L422" s="184"/>
      <c r="M422" s="184"/>
      <c r="N422" s="184"/>
      <c r="O422" s="185"/>
      <c r="P422" s="191"/>
      <c r="Q422" s="160"/>
      <c r="R422" s="31"/>
      <c r="S422" s="28"/>
      <c r="T422" s="48"/>
      <c r="U422" s="48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7"/>
      <c r="AM422" s="17"/>
      <c r="AN422" s="17"/>
      <c r="AO422" s="17"/>
      <c r="AP422" s="17"/>
      <c r="AQ422" s="17"/>
      <c r="AR422" s="17"/>
      <c r="AS422" s="17"/>
      <c r="AT422" s="17"/>
      <c r="AU422" s="17"/>
      <c r="AV422" s="17"/>
      <c r="AW422" s="17"/>
      <c r="AX422" s="17"/>
      <c r="AY422" s="17"/>
      <c r="AZ422" s="17"/>
      <c r="BA422" s="17"/>
      <c r="BB422" s="17"/>
    </row>
    <row r="423" spans="1:54" s="33" customFormat="1" x14ac:dyDescent="0.25">
      <c r="A423" s="34"/>
      <c r="B423" s="243" t="s">
        <v>421</v>
      </c>
      <c r="C423" s="244"/>
      <c r="D423" s="70"/>
      <c r="E423" s="185"/>
      <c r="F423" s="191"/>
      <c r="G423" s="183"/>
      <c r="H423" s="184"/>
      <c r="I423" s="184"/>
      <c r="J423" s="185"/>
      <c r="K423" s="183"/>
      <c r="L423" s="184"/>
      <c r="M423" s="184"/>
      <c r="N423" s="184"/>
      <c r="O423" s="185"/>
      <c r="P423" s="191"/>
      <c r="Q423" s="160"/>
      <c r="R423" s="31"/>
      <c r="S423" s="28"/>
      <c r="T423" s="48"/>
      <c r="U423" s="48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7"/>
      <c r="AM423" s="17"/>
      <c r="AN423" s="17"/>
      <c r="AO423" s="17"/>
      <c r="AP423" s="17"/>
      <c r="AQ423" s="17"/>
      <c r="AR423" s="17"/>
      <c r="AS423" s="17"/>
      <c r="AT423" s="17"/>
      <c r="AU423" s="17"/>
      <c r="AV423" s="17"/>
      <c r="AW423" s="17"/>
      <c r="AX423" s="17"/>
      <c r="AY423" s="17"/>
      <c r="AZ423" s="17"/>
      <c r="BA423" s="17"/>
      <c r="BB423" s="17"/>
    </row>
    <row r="424" spans="1:54" s="17" customFormat="1" x14ac:dyDescent="0.25">
      <c r="A424" s="14" t="s">
        <v>422</v>
      </c>
      <c r="B424" s="15" t="s">
        <v>423</v>
      </c>
      <c r="C424" s="16"/>
      <c r="D424" s="72">
        <v>1</v>
      </c>
      <c r="E424" s="80"/>
      <c r="F424" s="177"/>
      <c r="G424" s="178">
        <v>1</v>
      </c>
      <c r="H424" s="13"/>
      <c r="I424" s="13"/>
      <c r="J424" s="80"/>
      <c r="K424" s="178">
        <v>1</v>
      </c>
      <c r="L424" s="13"/>
      <c r="M424" s="13"/>
      <c r="N424" s="13"/>
      <c r="O424" s="80"/>
      <c r="P424" s="177"/>
      <c r="Q424" s="147" t="s">
        <v>1208</v>
      </c>
      <c r="R424" s="13">
        <v>2975</v>
      </c>
      <c r="S424" s="129">
        <v>2975</v>
      </c>
      <c r="T424" s="48"/>
      <c r="U424" s="48"/>
    </row>
    <row r="425" spans="1:54" x14ac:dyDescent="0.25">
      <c r="A425" s="3">
        <v>1</v>
      </c>
      <c r="B425" s="6"/>
      <c r="C425" s="12"/>
      <c r="D425" s="136">
        <f>SUM(D424)</f>
        <v>1</v>
      </c>
      <c r="E425" s="137">
        <f>SUM(E424)</f>
        <v>0</v>
      </c>
      <c r="F425" s="138">
        <f t="shared" ref="F425:O425" si="34">SUM(F424)</f>
        <v>0</v>
      </c>
      <c r="G425" s="136">
        <f>SUM(G424)</f>
        <v>1</v>
      </c>
      <c r="H425" s="139">
        <f>SUM(H424)</f>
        <v>0</v>
      </c>
      <c r="I425" s="139">
        <f>SUM(I424)</f>
        <v>0</v>
      </c>
      <c r="J425" s="137">
        <f>SUM(J424)</f>
        <v>0</v>
      </c>
      <c r="K425" s="136">
        <f t="shared" si="34"/>
        <v>1</v>
      </c>
      <c r="L425" s="139">
        <f t="shared" si="34"/>
        <v>0</v>
      </c>
      <c r="M425" s="139">
        <f t="shared" si="34"/>
        <v>0</v>
      </c>
      <c r="N425" s="139">
        <f t="shared" si="34"/>
        <v>0</v>
      </c>
      <c r="O425" s="137">
        <f t="shared" si="34"/>
        <v>0</v>
      </c>
      <c r="P425" s="138">
        <f>SUM(P424)</f>
        <v>0</v>
      </c>
      <c r="Q425" s="156"/>
      <c r="R425" s="13"/>
      <c r="S425" s="28"/>
    </row>
    <row r="426" spans="1:54" s="33" customFormat="1" x14ac:dyDescent="0.25">
      <c r="A426" s="31"/>
      <c r="B426" s="243" t="s">
        <v>424</v>
      </c>
      <c r="C426" s="244"/>
      <c r="D426" s="70"/>
      <c r="E426" s="74"/>
      <c r="F426" s="36"/>
      <c r="G426" s="183"/>
      <c r="H426" s="184"/>
      <c r="I426" s="184"/>
      <c r="J426" s="185"/>
      <c r="K426" s="183"/>
      <c r="L426" s="184"/>
      <c r="M426" s="184"/>
      <c r="N426" s="184"/>
      <c r="O426" s="185"/>
      <c r="P426" s="191"/>
      <c r="Q426" s="160"/>
      <c r="R426" s="31"/>
      <c r="S426" s="28"/>
      <c r="T426" s="48"/>
      <c r="U426" s="48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7"/>
      <c r="AM426" s="17"/>
      <c r="AN426" s="17"/>
      <c r="AO426" s="17"/>
      <c r="AP426" s="17"/>
      <c r="AQ426" s="17"/>
      <c r="AR426" s="17"/>
      <c r="AS426" s="17"/>
      <c r="AT426" s="17"/>
      <c r="AU426" s="17"/>
      <c r="AV426" s="17"/>
      <c r="AW426" s="17"/>
      <c r="AX426" s="17"/>
      <c r="AY426" s="17"/>
      <c r="AZ426" s="17"/>
      <c r="BA426" s="17"/>
      <c r="BB426" s="17"/>
    </row>
    <row r="427" spans="1:54" s="33" customFormat="1" x14ac:dyDescent="0.25">
      <c r="A427" s="34"/>
      <c r="B427" s="243" t="s">
        <v>425</v>
      </c>
      <c r="C427" s="244"/>
      <c r="D427" s="70"/>
      <c r="E427" s="185"/>
      <c r="F427" s="191"/>
      <c r="G427" s="183"/>
      <c r="H427" s="184"/>
      <c r="I427" s="184"/>
      <c r="J427" s="185"/>
      <c r="K427" s="183"/>
      <c r="L427" s="184"/>
      <c r="M427" s="184"/>
      <c r="N427" s="184"/>
      <c r="O427" s="185"/>
      <c r="P427" s="191"/>
      <c r="Q427" s="160"/>
      <c r="R427" s="31"/>
      <c r="S427" s="28"/>
      <c r="T427" s="48"/>
      <c r="U427" s="48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7"/>
      <c r="AM427" s="17"/>
      <c r="AN427" s="17"/>
      <c r="AO427" s="17"/>
      <c r="AP427" s="17"/>
      <c r="AQ427" s="17"/>
      <c r="AR427" s="17"/>
      <c r="AS427" s="17"/>
      <c r="AT427" s="17"/>
      <c r="AU427" s="17"/>
      <c r="AV427" s="17"/>
      <c r="AW427" s="17"/>
      <c r="AX427" s="17"/>
      <c r="AY427" s="17"/>
      <c r="AZ427" s="17"/>
      <c r="BA427" s="17"/>
      <c r="BB427" s="17"/>
    </row>
    <row r="428" spans="1:54" s="17" customFormat="1" x14ac:dyDescent="0.25">
      <c r="A428" s="254" t="s">
        <v>426</v>
      </c>
      <c r="B428" s="257" t="s">
        <v>880</v>
      </c>
      <c r="C428" s="16">
        <v>379</v>
      </c>
      <c r="D428" s="238">
        <v>1</v>
      </c>
      <c r="E428" s="80"/>
      <c r="F428" s="177"/>
      <c r="G428" s="178">
        <v>1</v>
      </c>
      <c r="H428" s="13"/>
      <c r="I428" s="13"/>
      <c r="J428" s="80"/>
      <c r="K428" s="178"/>
      <c r="L428" s="13">
        <v>1</v>
      </c>
      <c r="M428" s="13"/>
      <c r="N428" s="13"/>
      <c r="O428" s="80"/>
      <c r="P428" s="177"/>
      <c r="Q428" s="147" t="s">
        <v>953</v>
      </c>
      <c r="R428" s="13">
        <v>2976</v>
      </c>
      <c r="S428" s="28"/>
      <c r="T428" s="48"/>
      <c r="U428" s="48"/>
    </row>
    <row r="429" spans="1:54" s="17" customFormat="1" x14ac:dyDescent="0.25">
      <c r="A429" s="255"/>
      <c r="B429" s="258"/>
      <c r="C429" s="16">
        <v>385</v>
      </c>
      <c r="D429" s="245"/>
      <c r="E429" s="80"/>
      <c r="F429" s="177"/>
      <c r="G429" s="178">
        <v>1</v>
      </c>
      <c r="H429" s="13"/>
      <c r="I429" s="13"/>
      <c r="J429" s="80"/>
      <c r="K429" s="178"/>
      <c r="L429" s="13">
        <v>1</v>
      </c>
      <c r="M429" s="13"/>
      <c r="N429" s="13"/>
      <c r="O429" s="80"/>
      <c r="P429" s="177"/>
      <c r="Q429" s="147"/>
      <c r="R429" s="23">
        <v>2977</v>
      </c>
      <c r="S429" s="28"/>
      <c r="T429" s="48"/>
      <c r="U429" s="48"/>
    </row>
    <row r="430" spans="1:54" s="17" customFormat="1" x14ac:dyDescent="0.25">
      <c r="A430" s="255"/>
      <c r="B430" s="258"/>
      <c r="C430" s="16" t="s">
        <v>1111</v>
      </c>
      <c r="D430" s="245"/>
      <c r="E430" s="80"/>
      <c r="F430" s="177"/>
      <c r="G430" s="178"/>
      <c r="H430" s="13">
        <v>1</v>
      </c>
      <c r="I430" s="13"/>
      <c r="J430" s="80"/>
      <c r="K430" s="178"/>
      <c r="L430" s="13">
        <v>1</v>
      </c>
      <c r="M430" s="13"/>
      <c r="N430" s="13"/>
      <c r="O430" s="80"/>
      <c r="P430" s="192">
        <v>1</v>
      </c>
      <c r="Q430" s="147" t="s">
        <v>958</v>
      </c>
      <c r="R430" s="13"/>
      <c r="S430" s="28"/>
      <c r="T430" s="48"/>
      <c r="U430" s="48"/>
    </row>
    <row r="431" spans="1:54" s="17" customFormat="1" x14ac:dyDescent="0.25">
      <c r="A431" s="255"/>
      <c r="B431" s="258"/>
      <c r="C431" s="16" t="s">
        <v>1112</v>
      </c>
      <c r="D431" s="245"/>
      <c r="E431" s="80">
        <v>1</v>
      </c>
      <c r="F431" s="177"/>
      <c r="G431" s="178"/>
      <c r="H431" s="13"/>
      <c r="I431" s="13"/>
      <c r="J431" s="80"/>
      <c r="K431" s="178"/>
      <c r="L431" s="13"/>
      <c r="M431" s="13"/>
      <c r="N431" s="13"/>
      <c r="O431" s="80">
        <v>1</v>
      </c>
      <c r="P431" s="177"/>
      <c r="Q431" s="147" t="s">
        <v>1280</v>
      </c>
      <c r="R431" s="13">
        <v>4141</v>
      </c>
      <c r="S431" s="28"/>
      <c r="T431" s="48"/>
      <c r="U431" s="48"/>
    </row>
    <row r="432" spans="1:54" s="17" customFormat="1" x14ac:dyDescent="0.25">
      <c r="A432" s="255"/>
      <c r="B432" s="258"/>
      <c r="C432" s="16" t="s">
        <v>1113</v>
      </c>
      <c r="D432" s="245"/>
      <c r="E432" s="80">
        <v>1</v>
      </c>
      <c r="F432" s="177"/>
      <c r="G432" s="178"/>
      <c r="H432" s="13"/>
      <c r="I432" s="13"/>
      <c r="J432" s="80"/>
      <c r="K432" s="178"/>
      <c r="L432" s="13"/>
      <c r="M432" s="13"/>
      <c r="N432" s="13"/>
      <c r="O432" s="80">
        <v>1</v>
      </c>
      <c r="P432" s="177"/>
      <c r="Q432" s="147" t="s">
        <v>1196</v>
      </c>
      <c r="R432" s="23">
        <v>2977</v>
      </c>
      <c r="S432" s="28"/>
      <c r="T432" s="48"/>
      <c r="U432" s="48"/>
    </row>
    <row r="433" spans="1:54" s="17" customFormat="1" x14ac:dyDescent="0.25">
      <c r="A433" s="256"/>
      <c r="B433" s="259"/>
      <c r="C433" s="16">
        <v>387</v>
      </c>
      <c r="D433" s="239"/>
      <c r="E433" s="80">
        <v>1</v>
      </c>
      <c r="F433" s="177"/>
      <c r="G433" s="178">
        <v>1</v>
      </c>
      <c r="H433" s="13"/>
      <c r="I433" s="13"/>
      <c r="J433" s="80"/>
      <c r="K433" s="178"/>
      <c r="L433" s="13">
        <v>1</v>
      </c>
      <c r="M433" s="13"/>
      <c r="N433" s="13"/>
      <c r="O433" s="80"/>
      <c r="P433" s="177"/>
      <c r="Q433" s="147" t="s">
        <v>1306</v>
      </c>
      <c r="R433" s="13">
        <v>4139</v>
      </c>
      <c r="S433" s="28"/>
      <c r="T433" s="48"/>
      <c r="U433" s="48"/>
    </row>
    <row r="434" spans="1:54" x14ac:dyDescent="0.25">
      <c r="A434" s="252" t="s">
        <v>427</v>
      </c>
      <c r="B434" s="317" t="s">
        <v>428</v>
      </c>
      <c r="C434" s="12">
        <v>367</v>
      </c>
      <c r="D434" s="73">
        <v>1</v>
      </c>
      <c r="G434" s="175">
        <v>1</v>
      </c>
      <c r="L434" s="176">
        <v>1</v>
      </c>
      <c r="R434" s="229">
        <v>2978</v>
      </c>
      <c r="S434" s="28"/>
    </row>
    <row r="435" spans="1:54" x14ac:dyDescent="0.25">
      <c r="A435" s="280"/>
      <c r="B435" s="318"/>
      <c r="C435" s="12" t="s">
        <v>1114</v>
      </c>
      <c r="D435" s="73"/>
      <c r="E435" s="174">
        <v>1</v>
      </c>
      <c r="Q435" s="156" t="s">
        <v>1304</v>
      </c>
      <c r="R435" s="230"/>
      <c r="S435" s="28"/>
    </row>
    <row r="436" spans="1:54" ht="30" x14ac:dyDescent="0.25">
      <c r="A436" s="280"/>
      <c r="B436" s="318"/>
      <c r="C436" s="12" t="s">
        <v>1115</v>
      </c>
      <c r="D436" s="73"/>
      <c r="E436" s="174">
        <v>1</v>
      </c>
      <c r="Q436" s="156" t="s">
        <v>1303</v>
      </c>
      <c r="R436" s="231"/>
      <c r="S436" s="28"/>
    </row>
    <row r="437" spans="1:54" x14ac:dyDescent="0.25">
      <c r="A437" s="280"/>
      <c r="B437" s="318"/>
      <c r="C437" s="12" t="s">
        <v>1116</v>
      </c>
      <c r="D437" s="73"/>
      <c r="E437" s="174">
        <v>1</v>
      </c>
      <c r="Q437" s="156" t="s">
        <v>1280</v>
      </c>
      <c r="R437" s="13">
        <v>4142</v>
      </c>
      <c r="S437" s="28"/>
    </row>
    <row r="438" spans="1:54" x14ac:dyDescent="0.25">
      <c r="A438" s="280"/>
      <c r="B438" s="318"/>
      <c r="C438" s="12" t="s">
        <v>1117</v>
      </c>
      <c r="D438" s="73"/>
      <c r="E438" s="174">
        <v>1</v>
      </c>
      <c r="Q438" s="156" t="s">
        <v>1283</v>
      </c>
      <c r="R438" s="13">
        <v>4143</v>
      </c>
      <c r="S438" s="28"/>
    </row>
    <row r="439" spans="1:54" x14ac:dyDescent="0.25">
      <c r="A439" s="280"/>
      <c r="B439" s="318"/>
      <c r="C439" s="12">
        <v>371</v>
      </c>
      <c r="D439" s="73"/>
      <c r="G439" s="175">
        <v>1</v>
      </c>
      <c r="L439" s="176">
        <v>1</v>
      </c>
      <c r="Q439" s="156"/>
      <c r="R439" s="13"/>
      <c r="S439" s="28"/>
    </row>
    <row r="440" spans="1:54" x14ac:dyDescent="0.25">
      <c r="A440" s="253"/>
      <c r="B440" s="319"/>
      <c r="C440" s="12">
        <v>375</v>
      </c>
      <c r="D440" s="73"/>
      <c r="G440" s="175">
        <v>1</v>
      </c>
      <c r="L440" s="176">
        <v>1</v>
      </c>
      <c r="Q440" s="156"/>
      <c r="R440" s="13"/>
      <c r="S440" s="28"/>
    </row>
    <row r="441" spans="1:54" x14ac:dyDescent="0.25">
      <c r="A441" s="4" t="s">
        <v>429</v>
      </c>
      <c r="B441" s="6" t="s">
        <v>430</v>
      </c>
      <c r="C441" s="12"/>
      <c r="D441" s="73">
        <v>1</v>
      </c>
      <c r="G441" s="175">
        <v>1</v>
      </c>
      <c r="K441" s="175">
        <v>1</v>
      </c>
      <c r="Q441" s="156" t="s">
        <v>923</v>
      </c>
      <c r="R441" s="13">
        <v>2979</v>
      </c>
      <c r="S441" s="28"/>
    </row>
    <row r="442" spans="1:54" s="17" customFormat="1" x14ac:dyDescent="0.25">
      <c r="A442" s="14" t="s">
        <v>431</v>
      </c>
      <c r="B442" s="15" t="s">
        <v>432</v>
      </c>
      <c r="C442" s="16"/>
      <c r="D442" s="72">
        <v>1</v>
      </c>
      <c r="E442" s="80"/>
      <c r="F442" s="177"/>
      <c r="G442" s="178"/>
      <c r="H442" s="13"/>
      <c r="I442" s="13"/>
      <c r="J442" s="80"/>
      <c r="K442" s="178"/>
      <c r="L442" s="13"/>
      <c r="M442" s="13"/>
      <c r="N442" s="13"/>
      <c r="O442" s="80">
        <v>1</v>
      </c>
      <c r="P442" s="177"/>
      <c r="Q442" s="147" t="s">
        <v>1137</v>
      </c>
      <c r="R442" s="13">
        <v>2980</v>
      </c>
      <c r="S442" s="28"/>
      <c r="T442" s="48"/>
      <c r="U442" s="48"/>
    </row>
    <row r="443" spans="1:54" x14ac:dyDescent="0.25">
      <c r="A443" s="3">
        <v>4</v>
      </c>
      <c r="B443" s="6"/>
      <c r="C443" s="12"/>
      <c r="D443" s="136">
        <f>SUM(D428:D442)</f>
        <v>4</v>
      </c>
      <c r="E443" s="136">
        <f t="shared" ref="E443:P443" si="35">SUM(E428:E442)</f>
        <v>7</v>
      </c>
      <c r="F443" s="136">
        <f t="shared" si="35"/>
        <v>0</v>
      </c>
      <c r="G443" s="136">
        <f t="shared" si="35"/>
        <v>7</v>
      </c>
      <c r="H443" s="136">
        <f t="shared" si="35"/>
        <v>1</v>
      </c>
      <c r="I443" s="136">
        <f t="shared" si="35"/>
        <v>0</v>
      </c>
      <c r="J443" s="136">
        <f t="shared" si="35"/>
        <v>0</v>
      </c>
      <c r="K443" s="136">
        <f t="shared" si="35"/>
        <v>1</v>
      </c>
      <c r="L443" s="136">
        <f t="shared" si="35"/>
        <v>7</v>
      </c>
      <c r="M443" s="136">
        <f t="shared" si="35"/>
        <v>0</v>
      </c>
      <c r="N443" s="136">
        <f t="shared" si="35"/>
        <v>0</v>
      </c>
      <c r="O443" s="136">
        <f t="shared" si="35"/>
        <v>3</v>
      </c>
      <c r="P443" s="140">
        <f t="shared" si="35"/>
        <v>1</v>
      </c>
      <c r="Q443" s="156"/>
      <c r="R443" s="13"/>
      <c r="S443" s="28"/>
    </row>
    <row r="444" spans="1:54" s="33" customFormat="1" x14ac:dyDescent="0.25">
      <c r="A444" s="34"/>
      <c r="B444" s="243" t="s">
        <v>433</v>
      </c>
      <c r="C444" s="244"/>
      <c r="D444" s="70"/>
      <c r="E444" s="74"/>
      <c r="F444" s="36"/>
      <c r="G444" s="183"/>
      <c r="H444" s="184"/>
      <c r="I444" s="184"/>
      <c r="J444" s="185"/>
      <c r="K444" s="183"/>
      <c r="L444" s="184"/>
      <c r="M444" s="184"/>
      <c r="N444" s="184"/>
      <c r="O444" s="185"/>
      <c r="P444" s="191"/>
      <c r="Q444" s="160"/>
      <c r="R444" s="31"/>
      <c r="S444" s="28"/>
      <c r="T444" s="48"/>
      <c r="U444" s="48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7"/>
      <c r="AM444" s="17"/>
      <c r="AN444" s="17"/>
      <c r="AO444" s="17"/>
      <c r="AP444" s="17"/>
      <c r="AQ444" s="17"/>
      <c r="AR444" s="17"/>
      <c r="AS444" s="17"/>
      <c r="AT444" s="17"/>
      <c r="AU444" s="17"/>
      <c r="AV444" s="17"/>
      <c r="AW444" s="17"/>
      <c r="AX444" s="17"/>
      <c r="AY444" s="17"/>
      <c r="AZ444" s="17"/>
      <c r="BA444" s="17"/>
      <c r="BB444" s="17"/>
    </row>
    <row r="445" spans="1:54" s="17" customFormat="1" x14ac:dyDescent="0.25">
      <c r="A445" s="254" t="s">
        <v>434</v>
      </c>
      <c r="B445" s="257" t="s">
        <v>435</v>
      </c>
      <c r="C445" s="16">
        <v>454</v>
      </c>
      <c r="D445" s="238">
        <v>1</v>
      </c>
      <c r="E445" s="80"/>
      <c r="F445" s="177"/>
      <c r="G445" s="178">
        <v>1</v>
      </c>
      <c r="H445" s="13"/>
      <c r="I445" s="13"/>
      <c r="J445" s="80"/>
      <c r="K445" s="178"/>
      <c r="L445" s="13">
        <v>1</v>
      </c>
      <c r="M445" s="13"/>
      <c r="N445" s="13"/>
      <c r="O445" s="80"/>
      <c r="P445" s="177"/>
      <c r="Q445" s="147"/>
      <c r="R445" s="226">
        <v>2981</v>
      </c>
      <c r="S445" s="28"/>
      <c r="T445" s="48"/>
      <c r="U445" s="48"/>
    </row>
    <row r="446" spans="1:54" s="17" customFormat="1" x14ac:dyDescent="0.25">
      <c r="A446" s="255"/>
      <c r="B446" s="258"/>
      <c r="C446" s="16" t="s">
        <v>1139</v>
      </c>
      <c r="D446" s="245"/>
      <c r="E446" s="80"/>
      <c r="F446" s="177"/>
      <c r="G446" s="178">
        <v>1</v>
      </c>
      <c r="H446" s="13"/>
      <c r="I446" s="13"/>
      <c r="J446" s="80"/>
      <c r="K446" s="178"/>
      <c r="L446" s="13">
        <v>1</v>
      </c>
      <c r="M446" s="13"/>
      <c r="N446" s="13"/>
      <c r="O446" s="80"/>
      <c r="P446" s="177"/>
      <c r="Q446" s="147"/>
      <c r="R446" s="228"/>
      <c r="S446" s="28"/>
      <c r="T446" s="48"/>
      <c r="U446" s="48"/>
    </row>
    <row r="447" spans="1:54" s="17" customFormat="1" x14ac:dyDescent="0.25">
      <c r="A447" s="255"/>
      <c r="B447" s="258"/>
      <c r="C447" s="16" t="s">
        <v>1139</v>
      </c>
      <c r="D447" s="245"/>
      <c r="E447" s="80"/>
      <c r="F447" s="177"/>
      <c r="G447" s="178">
        <v>1</v>
      </c>
      <c r="H447" s="13"/>
      <c r="I447" s="13"/>
      <c r="J447" s="80"/>
      <c r="K447" s="178"/>
      <c r="L447" s="13">
        <v>1</v>
      </c>
      <c r="M447" s="13"/>
      <c r="N447" s="13"/>
      <c r="O447" s="80"/>
      <c r="P447" s="177"/>
      <c r="Q447" s="147"/>
      <c r="R447" s="227"/>
      <c r="S447" s="28"/>
      <c r="T447" s="48"/>
      <c r="U447" s="48"/>
    </row>
    <row r="448" spans="1:54" s="17" customFormat="1" ht="30" x14ac:dyDescent="0.25">
      <c r="A448" s="256"/>
      <c r="B448" s="259"/>
      <c r="C448" s="16" t="s">
        <v>1138</v>
      </c>
      <c r="D448" s="239"/>
      <c r="E448" s="80">
        <v>1</v>
      </c>
      <c r="F448" s="177"/>
      <c r="G448" s="178"/>
      <c r="H448" s="13"/>
      <c r="I448" s="13"/>
      <c r="J448" s="80"/>
      <c r="K448" s="178"/>
      <c r="L448" s="13"/>
      <c r="M448" s="13"/>
      <c r="N448" s="13"/>
      <c r="O448" s="80">
        <v>1</v>
      </c>
      <c r="P448" s="177"/>
      <c r="Q448" s="147" t="s">
        <v>1307</v>
      </c>
      <c r="R448" s="13">
        <v>2981</v>
      </c>
      <c r="S448" s="28"/>
      <c r="T448" s="48"/>
      <c r="U448" s="48"/>
    </row>
    <row r="449" spans="1:54" s="17" customFormat="1" x14ac:dyDescent="0.25">
      <c r="A449" s="14" t="s">
        <v>436</v>
      </c>
      <c r="B449" s="15" t="s">
        <v>437</v>
      </c>
      <c r="C449" s="16"/>
      <c r="D449" s="72">
        <v>1</v>
      </c>
      <c r="E449" s="80"/>
      <c r="F449" s="177"/>
      <c r="G449" s="178">
        <v>1</v>
      </c>
      <c r="H449" s="13"/>
      <c r="I449" s="13"/>
      <c r="J449" s="80"/>
      <c r="K449" s="178">
        <v>1</v>
      </c>
      <c r="L449" s="13"/>
      <c r="M449" s="13"/>
      <c r="N449" s="13"/>
      <c r="O449" s="80"/>
      <c r="P449" s="177"/>
      <c r="Q449" s="147" t="s">
        <v>922</v>
      </c>
      <c r="R449" s="22">
        <v>2982</v>
      </c>
      <c r="S449" s="28"/>
      <c r="T449" s="48"/>
      <c r="U449" s="48"/>
    </row>
    <row r="450" spans="1:54" s="17" customFormat="1" x14ac:dyDescent="0.25">
      <c r="A450" s="14" t="s">
        <v>438</v>
      </c>
      <c r="B450" s="15" t="s">
        <v>439</v>
      </c>
      <c r="C450" s="16"/>
      <c r="D450" s="72">
        <v>1</v>
      </c>
      <c r="E450" s="80"/>
      <c r="F450" s="177"/>
      <c r="G450" s="178">
        <v>1</v>
      </c>
      <c r="H450" s="13"/>
      <c r="I450" s="13"/>
      <c r="J450" s="80"/>
      <c r="K450" s="178"/>
      <c r="L450" s="13">
        <v>1</v>
      </c>
      <c r="M450" s="13"/>
      <c r="N450" s="13"/>
      <c r="O450" s="80"/>
      <c r="P450" s="177"/>
      <c r="Q450" s="147"/>
      <c r="R450" s="22">
        <v>2983</v>
      </c>
      <c r="S450" s="28"/>
      <c r="T450" s="48"/>
      <c r="U450" s="48"/>
    </row>
    <row r="451" spans="1:54" x14ac:dyDescent="0.25">
      <c r="A451" s="252" t="s">
        <v>440</v>
      </c>
      <c r="B451" s="260" t="s">
        <v>441</v>
      </c>
      <c r="C451" s="12">
        <v>412</v>
      </c>
      <c r="D451" s="240">
        <v>1</v>
      </c>
      <c r="H451" s="176">
        <v>1</v>
      </c>
      <c r="L451" s="176">
        <v>1</v>
      </c>
      <c r="P451" s="192">
        <v>1</v>
      </c>
      <c r="Q451" s="147" t="s">
        <v>958</v>
      </c>
      <c r="R451" s="226">
        <v>2984</v>
      </c>
      <c r="S451" s="28"/>
    </row>
    <row r="452" spans="1:54" x14ac:dyDescent="0.25">
      <c r="A452" s="280"/>
      <c r="B452" s="270"/>
      <c r="C452" s="12">
        <v>408</v>
      </c>
      <c r="D452" s="241"/>
      <c r="G452" s="175">
        <v>1</v>
      </c>
      <c r="L452" s="176">
        <v>1</v>
      </c>
      <c r="P452" s="177"/>
      <c r="Q452" s="147" t="s">
        <v>1311</v>
      </c>
      <c r="R452" s="228"/>
      <c r="S452" s="28"/>
    </row>
    <row r="453" spans="1:54" x14ac:dyDescent="0.25">
      <c r="A453" s="280"/>
      <c r="B453" s="270"/>
      <c r="C453" s="12" t="s">
        <v>1135</v>
      </c>
      <c r="D453" s="241"/>
      <c r="H453" s="176">
        <v>1</v>
      </c>
      <c r="L453" s="176">
        <v>1</v>
      </c>
      <c r="P453" s="192">
        <v>1</v>
      </c>
      <c r="Q453" s="147" t="s">
        <v>958</v>
      </c>
      <c r="R453" s="228"/>
      <c r="S453" s="28"/>
    </row>
    <row r="454" spans="1:54" x14ac:dyDescent="0.25">
      <c r="A454" s="253"/>
      <c r="B454" s="261"/>
      <c r="C454" s="12" t="s">
        <v>1136</v>
      </c>
      <c r="D454" s="242"/>
      <c r="H454" s="176">
        <v>1</v>
      </c>
      <c r="L454" s="176">
        <v>1</v>
      </c>
      <c r="P454" s="192">
        <v>1</v>
      </c>
      <c r="Q454" s="147" t="s">
        <v>958</v>
      </c>
      <c r="R454" s="227"/>
      <c r="S454" s="28"/>
    </row>
    <row r="455" spans="1:54" x14ac:dyDescent="0.25">
      <c r="A455" s="3">
        <v>4</v>
      </c>
      <c r="B455" s="6"/>
      <c r="C455" s="12"/>
      <c r="D455" s="136">
        <f>SUM(D445:D454)</f>
        <v>4</v>
      </c>
      <c r="E455" s="136">
        <f t="shared" ref="E455:P455" si="36">SUM(E445:E454)</f>
        <v>1</v>
      </c>
      <c r="F455" s="136">
        <f t="shared" si="36"/>
        <v>0</v>
      </c>
      <c r="G455" s="136">
        <f t="shared" si="36"/>
        <v>6</v>
      </c>
      <c r="H455" s="136">
        <f t="shared" si="36"/>
        <v>3</v>
      </c>
      <c r="I455" s="136">
        <f t="shared" si="36"/>
        <v>0</v>
      </c>
      <c r="J455" s="136">
        <f t="shared" si="36"/>
        <v>0</v>
      </c>
      <c r="K455" s="136">
        <f t="shared" si="36"/>
        <v>1</v>
      </c>
      <c r="L455" s="136">
        <f t="shared" si="36"/>
        <v>8</v>
      </c>
      <c r="M455" s="136">
        <f t="shared" si="36"/>
        <v>0</v>
      </c>
      <c r="N455" s="136">
        <f t="shared" si="36"/>
        <v>0</v>
      </c>
      <c r="O455" s="136">
        <f t="shared" si="36"/>
        <v>1</v>
      </c>
      <c r="P455" s="140">
        <f t="shared" si="36"/>
        <v>3</v>
      </c>
      <c r="Q455" s="156"/>
      <c r="R455" s="13"/>
      <c r="S455" s="28"/>
    </row>
    <row r="456" spans="1:54" s="33" customFormat="1" x14ac:dyDescent="0.25">
      <c r="A456" s="34"/>
      <c r="B456" s="243" t="s">
        <v>442</v>
      </c>
      <c r="C456" s="244"/>
      <c r="D456" s="70"/>
      <c r="E456" s="74"/>
      <c r="F456" s="36"/>
      <c r="G456" s="183"/>
      <c r="H456" s="184"/>
      <c r="I456" s="184"/>
      <c r="J456" s="185"/>
      <c r="K456" s="183"/>
      <c r="L456" s="184"/>
      <c r="M456" s="184"/>
      <c r="N456" s="184"/>
      <c r="O456" s="185"/>
      <c r="P456" s="191"/>
      <c r="Q456" s="160"/>
      <c r="R456" s="31"/>
      <c r="S456" s="28"/>
      <c r="T456" s="48"/>
      <c r="U456" s="48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  <c r="AL456" s="17"/>
      <c r="AM456" s="17"/>
      <c r="AN456" s="17"/>
      <c r="AO456" s="17"/>
      <c r="AP456" s="17"/>
      <c r="AQ456" s="17"/>
      <c r="AR456" s="17"/>
      <c r="AS456" s="17"/>
      <c r="AT456" s="17"/>
      <c r="AU456" s="17"/>
      <c r="AV456" s="17"/>
      <c r="AW456" s="17"/>
      <c r="AX456" s="17"/>
      <c r="AY456" s="17"/>
      <c r="AZ456" s="17"/>
      <c r="BA456" s="17"/>
      <c r="BB456" s="17"/>
    </row>
    <row r="457" spans="1:54" ht="30" x14ac:dyDescent="0.25">
      <c r="A457" s="4" t="s">
        <v>443</v>
      </c>
      <c r="B457" s="6" t="s">
        <v>444</v>
      </c>
      <c r="C457" s="12"/>
      <c r="D457" s="73"/>
      <c r="E457" s="174">
        <v>1</v>
      </c>
      <c r="Q457" s="156" t="s">
        <v>1183</v>
      </c>
      <c r="R457" s="13">
        <v>2985</v>
      </c>
      <c r="S457" s="28" t="s">
        <v>1189</v>
      </c>
    </row>
    <row r="458" spans="1:54" x14ac:dyDescent="0.25">
      <c r="A458" s="3">
        <v>1</v>
      </c>
      <c r="B458" s="6"/>
      <c r="C458" s="12"/>
      <c r="D458" s="136">
        <f>SUM(D457)</f>
        <v>0</v>
      </c>
      <c r="E458" s="137">
        <f>SUM(E457)</f>
        <v>1</v>
      </c>
      <c r="F458" s="138">
        <f t="shared" ref="F458:N458" si="37">SUM(F457)</f>
        <v>0</v>
      </c>
      <c r="G458" s="136">
        <f>SUM(G457)</f>
        <v>0</v>
      </c>
      <c r="H458" s="139">
        <f>SUM(H457)</f>
        <v>0</v>
      </c>
      <c r="I458" s="139">
        <f>SUM(I457)</f>
        <v>0</v>
      </c>
      <c r="J458" s="137">
        <f>SUM(J457)</f>
        <v>0</v>
      </c>
      <c r="K458" s="136">
        <f t="shared" si="37"/>
        <v>0</v>
      </c>
      <c r="L458" s="139">
        <f t="shared" si="37"/>
        <v>0</v>
      </c>
      <c r="M458" s="139">
        <f t="shared" si="37"/>
        <v>0</v>
      </c>
      <c r="N458" s="139">
        <f t="shared" si="37"/>
        <v>0</v>
      </c>
      <c r="O458" s="137">
        <f>SUM(O457)</f>
        <v>0</v>
      </c>
      <c r="P458" s="138">
        <f>SUM(P457)</f>
        <v>0</v>
      </c>
      <c r="Q458" s="156"/>
      <c r="R458" s="13"/>
      <c r="S458" s="28"/>
    </row>
    <row r="459" spans="1:54" s="33" customFormat="1" x14ac:dyDescent="0.25">
      <c r="A459" s="31"/>
      <c r="B459" s="243" t="s">
        <v>445</v>
      </c>
      <c r="C459" s="244"/>
      <c r="D459" s="70"/>
      <c r="E459" s="74"/>
      <c r="F459" s="36"/>
      <c r="G459" s="183"/>
      <c r="H459" s="184"/>
      <c r="I459" s="184"/>
      <c r="J459" s="185"/>
      <c r="K459" s="183"/>
      <c r="L459" s="184"/>
      <c r="M459" s="184"/>
      <c r="N459" s="184"/>
      <c r="O459" s="185"/>
      <c r="P459" s="191"/>
      <c r="Q459" s="160"/>
      <c r="R459" s="31"/>
      <c r="S459" s="28"/>
      <c r="T459" s="48"/>
      <c r="U459" s="48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  <c r="AL459" s="17"/>
      <c r="AM459" s="17"/>
      <c r="AN459" s="17"/>
      <c r="AO459" s="17"/>
      <c r="AP459" s="17"/>
      <c r="AQ459" s="17"/>
      <c r="AR459" s="17"/>
      <c r="AS459" s="17"/>
      <c r="AT459" s="17"/>
      <c r="AU459" s="17"/>
      <c r="AV459" s="17"/>
      <c r="AW459" s="17"/>
      <c r="AX459" s="17"/>
      <c r="AY459" s="17"/>
      <c r="AZ459" s="17"/>
      <c r="BA459" s="17"/>
      <c r="BB459" s="17"/>
    </row>
    <row r="460" spans="1:54" s="33" customFormat="1" x14ac:dyDescent="0.25">
      <c r="A460" s="34"/>
      <c r="B460" s="243" t="s">
        <v>446</v>
      </c>
      <c r="C460" s="244"/>
      <c r="D460" s="70"/>
      <c r="E460" s="185"/>
      <c r="F460" s="191"/>
      <c r="G460" s="183"/>
      <c r="H460" s="184"/>
      <c r="I460" s="184"/>
      <c r="J460" s="185"/>
      <c r="K460" s="183"/>
      <c r="L460" s="184"/>
      <c r="M460" s="184"/>
      <c r="N460" s="184"/>
      <c r="O460" s="185"/>
      <c r="P460" s="191"/>
      <c r="Q460" s="160"/>
      <c r="R460" s="31"/>
      <c r="S460" s="28"/>
      <c r="T460" s="48"/>
      <c r="U460" s="48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7"/>
      <c r="AM460" s="17"/>
      <c r="AN460" s="17"/>
      <c r="AO460" s="17"/>
      <c r="AP460" s="17"/>
      <c r="AQ460" s="17"/>
      <c r="AR460" s="17"/>
      <c r="AS460" s="17"/>
      <c r="AT460" s="17"/>
      <c r="AU460" s="17"/>
      <c r="AV460" s="17"/>
      <c r="AW460" s="17"/>
      <c r="AX460" s="17"/>
      <c r="AY460" s="17"/>
      <c r="AZ460" s="17"/>
      <c r="BA460" s="17"/>
      <c r="BB460" s="17"/>
    </row>
    <row r="461" spans="1:54" x14ac:dyDescent="0.25">
      <c r="A461" s="4" t="s">
        <v>447</v>
      </c>
      <c r="B461" s="6" t="s">
        <v>448</v>
      </c>
      <c r="C461" s="12"/>
      <c r="D461" s="73">
        <v>1</v>
      </c>
      <c r="J461" s="174">
        <v>1</v>
      </c>
      <c r="Q461" s="156" t="s">
        <v>918</v>
      </c>
      <c r="R461" s="13">
        <v>2986</v>
      </c>
      <c r="S461" s="28"/>
    </row>
    <row r="462" spans="1:54" x14ac:dyDescent="0.25">
      <c r="A462" s="4" t="s">
        <v>449</v>
      </c>
      <c r="B462" s="6" t="s">
        <v>450</v>
      </c>
      <c r="C462" s="12"/>
      <c r="D462" s="73"/>
      <c r="E462" s="174">
        <v>1</v>
      </c>
      <c r="J462" s="174">
        <v>1</v>
      </c>
      <c r="Q462" s="156" t="s">
        <v>1261</v>
      </c>
      <c r="R462" s="13">
        <v>2987</v>
      </c>
      <c r="S462" s="28"/>
    </row>
    <row r="463" spans="1:54" x14ac:dyDescent="0.25">
      <c r="A463" s="4" t="s">
        <v>451</v>
      </c>
      <c r="B463" s="6" t="s">
        <v>452</v>
      </c>
      <c r="C463" s="12"/>
      <c r="D463" s="73">
        <v>1</v>
      </c>
      <c r="J463" s="174">
        <v>1</v>
      </c>
      <c r="O463" s="174">
        <v>1</v>
      </c>
      <c r="Q463" s="156" t="s">
        <v>1309</v>
      </c>
      <c r="R463" s="13">
        <v>2988</v>
      </c>
      <c r="S463" s="28"/>
    </row>
    <row r="464" spans="1:54" x14ac:dyDescent="0.25">
      <c r="A464" s="3">
        <v>3</v>
      </c>
      <c r="B464" s="6"/>
      <c r="C464" s="12"/>
      <c r="D464" s="136">
        <f>SUM(D461:D463)</f>
        <v>2</v>
      </c>
      <c r="E464" s="137">
        <f>SUM(E461:E463)</f>
        <v>1</v>
      </c>
      <c r="F464" s="138">
        <f t="shared" ref="F464:O464" si="38">SUM(F461:F463)</f>
        <v>0</v>
      </c>
      <c r="G464" s="136">
        <f>SUM(G461:G463)</f>
        <v>0</v>
      </c>
      <c r="H464" s="139">
        <f>SUM(H461:H463)</f>
        <v>0</v>
      </c>
      <c r="I464" s="139">
        <f>SUM(I461:I463)</f>
        <v>0</v>
      </c>
      <c r="J464" s="137">
        <f>SUM(J461:J463)</f>
        <v>3</v>
      </c>
      <c r="K464" s="136">
        <f t="shared" si="38"/>
        <v>0</v>
      </c>
      <c r="L464" s="139">
        <f t="shared" si="38"/>
        <v>0</v>
      </c>
      <c r="M464" s="139">
        <f t="shared" si="38"/>
        <v>0</v>
      </c>
      <c r="N464" s="139">
        <f t="shared" si="38"/>
        <v>0</v>
      </c>
      <c r="O464" s="137">
        <f t="shared" si="38"/>
        <v>1</v>
      </c>
      <c r="P464" s="138">
        <f>SUM(P461:P463)</f>
        <v>0</v>
      </c>
      <c r="Q464" s="156"/>
      <c r="R464" s="13"/>
      <c r="S464" s="28"/>
    </row>
    <row r="465" spans="1:54" s="33" customFormat="1" x14ac:dyDescent="0.25">
      <c r="A465" s="31"/>
      <c r="B465" s="243" t="s">
        <v>453</v>
      </c>
      <c r="C465" s="244"/>
      <c r="D465" s="70"/>
      <c r="E465" s="74"/>
      <c r="F465" s="36"/>
      <c r="G465" s="183"/>
      <c r="H465" s="184"/>
      <c r="I465" s="184"/>
      <c r="J465" s="185"/>
      <c r="K465" s="183"/>
      <c r="L465" s="184"/>
      <c r="M465" s="184"/>
      <c r="N465" s="184"/>
      <c r="O465" s="185"/>
      <c r="P465" s="191"/>
      <c r="Q465" s="160"/>
      <c r="R465" s="31"/>
      <c r="S465" s="28"/>
      <c r="T465" s="48"/>
      <c r="U465" s="48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7"/>
      <c r="AM465" s="17"/>
      <c r="AN465" s="17"/>
      <c r="AO465" s="17"/>
      <c r="AP465" s="17"/>
      <c r="AQ465" s="17"/>
      <c r="AR465" s="17"/>
      <c r="AS465" s="17"/>
      <c r="AT465" s="17"/>
      <c r="AU465" s="17"/>
      <c r="AV465" s="17"/>
      <c r="AW465" s="17"/>
      <c r="AX465" s="17"/>
      <c r="AY465" s="17"/>
      <c r="AZ465" s="17"/>
      <c r="BA465" s="17"/>
      <c r="BB465" s="17"/>
    </row>
    <row r="466" spans="1:54" s="33" customFormat="1" x14ac:dyDescent="0.25">
      <c r="A466" s="34"/>
      <c r="B466" s="243" t="s">
        <v>454</v>
      </c>
      <c r="C466" s="244"/>
      <c r="D466" s="70"/>
      <c r="E466" s="185"/>
      <c r="F466" s="191"/>
      <c r="G466" s="183"/>
      <c r="H466" s="184"/>
      <c r="I466" s="184"/>
      <c r="J466" s="185"/>
      <c r="K466" s="183"/>
      <c r="L466" s="184"/>
      <c r="M466" s="184"/>
      <c r="N466" s="184"/>
      <c r="O466" s="185"/>
      <c r="P466" s="191"/>
      <c r="Q466" s="160"/>
      <c r="R466" s="31"/>
      <c r="S466" s="28"/>
      <c r="T466" s="48"/>
      <c r="U466" s="48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7"/>
      <c r="AM466" s="17"/>
      <c r="AN466" s="17"/>
      <c r="AO466" s="17"/>
      <c r="AP466" s="17"/>
      <c r="AQ466" s="17"/>
      <c r="AR466" s="17"/>
      <c r="AS466" s="17"/>
      <c r="AT466" s="17"/>
      <c r="AU466" s="17"/>
      <c r="AV466" s="17"/>
      <c r="AW466" s="17"/>
      <c r="AX466" s="17"/>
      <c r="AY466" s="17"/>
      <c r="AZ466" s="17"/>
      <c r="BA466" s="17"/>
      <c r="BB466" s="17"/>
    </row>
    <row r="467" spans="1:54" x14ac:dyDescent="0.25">
      <c r="A467" s="252" t="s">
        <v>455</v>
      </c>
      <c r="B467" s="260" t="s">
        <v>456</v>
      </c>
      <c r="C467" s="12" t="s">
        <v>1140</v>
      </c>
      <c r="D467" s="77">
        <v>1</v>
      </c>
      <c r="I467" s="176">
        <v>1</v>
      </c>
      <c r="K467" s="175">
        <v>1</v>
      </c>
      <c r="Q467" s="164"/>
      <c r="R467" s="226">
        <v>2989</v>
      </c>
      <c r="S467" s="28"/>
    </row>
    <row r="468" spans="1:54" x14ac:dyDescent="0.25">
      <c r="A468" s="253"/>
      <c r="B468" s="261"/>
      <c r="C468" s="12" t="s">
        <v>1141</v>
      </c>
      <c r="D468" s="77"/>
      <c r="G468" s="175">
        <v>1</v>
      </c>
      <c r="L468" s="176">
        <v>1</v>
      </c>
      <c r="Q468" s="157" t="s">
        <v>1229</v>
      </c>
      <c r="R468" s="227"/>
      <c r="S468" s="28"/>
    </row>
    <row r="469" spans="1:54" s="17" customFormat="1" ht="30" x14ac:dyDescent="0.25">
      <c r="A469" s="14" t="s">
        <v>457</v>
      </c>
      <c r="B469" s="15" t="s">
        <v>458</v>
      </c>
      <c r="C469" s="16"/>
      <c r="D469" s="78">
        <v>1</v>
      </c>
      <c r="E469" s="80">
        <v>1</v>
      </c>
      <c r="F469" s="177"/>
      <c r="G469" s="178"/>
      <c r="H469" s="13"/>
      <c r="I469" s="13"/>
      <c r="J469" s="80"/>
      <c r="K469" s="178"/>
      <c r="L469" s="13"/>
      <c r="M469" s="13"/>
      <c r="N469" s="13"/>
      <c r="O469" s="80">
        <v>1</v>
      </c>
      <c r="P469" s="177"/>
      <c r="Q469" s="147" t="s">
        <v>1184</v>
      </c>
      <c r="R469" s="13">
        <v>2990</v>
      </c>
      <c r="S469" s="28" t="s">
        <v>1189</v>
      </c>
      <c r="T469" s="48"/>
      <c r="U469" s="48"/>
    </row>
    <row r="470" spans="1:54" x14ac:dyDescent="0.25">
      <c r="A470" s="4" t="s">
        <v>459</v>
      </c>
      <c r="B470" s="6" t="s">
        <v>460</v>
      </c>
      <c r="C470" s="12"/>
      <c r="D470" s="77">
        <v>1</v>
      </c>
      <c r="I470" s="176">
        <v>1</v>
      </c>
      <c r="L470" s="176">
        <v>1</v>
      </c>
      <c r="Q470" s="156" t="s">
        <v>1231</v>
      </c>
      <c r="R470" s="13">
        <v>2991</v>
      </c>
      <c r="S470" s="28"/>
    </row>
    <row r="471" spans="1:54" ht="18" customHeight="1" x14ac:dyDescent="0.25">
      <c r="A471" s="252" t="s">
        <v>461</v>
      </c>
      <c r="B471" s="260" t="s">
        <v>462</v>
      </c>
      <c r="C471" s="12">
        <v>77</v>
      </c>
      <c r="D471" s="240">
        <v>1</v>
      </c>
      <c r="I471" s="176">
        <v>1</v>
      </c>
      <c r="L471" s="176">
        <v>1</v>
      </c>
      <c r="Q471" s="157"/>
      <c r="R471" s="226">
        <v>2992</v>
      </c>
      <c r="S471" s="28"/>
    </row>
    <row r="472" spans="1:54" ht="18" customHeight="1" x14ac:dyDescent="0.25">
      <c r="A472" s="253"/>
      <c r="B472" s="261"/>
      <c r="C472" s="12" t="s">
        <v>1142</v>
      </c>
      <c r="D472" s="241"/>
      <c r="G472" s="175">
        <v>1</v>
      </c>
      <c r="L472" s="176">
        <v>1</v>
      </c>
      <c r="Q472" s="156"/>
      <c r="R472" s="227"/>
      <c r="S472" s="28"/>
    </row>
    <row r="473" spans="1:54" s="17" customFormat="1" x14ac:dyDescent="0.25">
      <c r="A473" s="14" t="s">
        <v>463</v>
      </c>
      <c r="B473" s="15" t="s">
        <v>464</v>
      </c>
      <c r="C473" s="16"/>
      <c r="D473" s="78">
        <v>1</v>
      </c>
      <c r="E473" s="80"/>
      <c r="F473" s="177"/>
      <c r="G473" s="178"/>
      <c r="H473" s="13">
        <v>1</v>
      </c>
      <c r="I473" s="13"/>
      <c r="J473" s="80"/>
      <c r="K473" s="178">
        <v>1</v>
      </c>
      <c r="L473" s="13"/>
      <c r="M473" s="13"/>
      <c r="N473" s="13"/>
      <c r="O473" s="80"/>
      <c r="P473" s="177"/>
      <c r="Q473" s="147"/>
      <c r="R473" s="13">
        <v>2993</v>
      </c>
      <c r="S473" s="28"/>
      <c r="T473" s="48"/>
      <c r="U473" s="48"/>
    </row>
    <row r="474" spans="1:54" x14ac:dyDescent="0.25">
      <c r="A474" s="3">
        <v>5</v>
      </c>
      <c r="B474" s="6"/>
      <c r="C474" s="12"/>
      <c r="D474" s="136">
        <f t="shared" ref="D474:P474" si="39">SUM(D467:D473)</f>
        <v>5</v>
      </c>
      <c r="E474" s="137">
        <f t="shared" si="39"/>
        <v>1</v>
      </c>
      <c r="F474" s="138">
        <f t="shared" si="39"/>
        <v>0</v>
      </c>
      <c r="G474" s="136">
        <f t="shared" si="39"/>
        <v>2</v>
      </c>
      <c r="H474" s="139">
        <f t="shared" si="39"/>
        <v>1</v>
      </c>
      <c r="I474" s="139">
        <f t="shared" si="39"/>
        <v>3</v>
      </c>
      <c r="J474" s="137">
        <f t="shared" si="39"/>
        <v>0</v>
      </c>
      <c r="K474" s="136">
        <f t="shared" si="39"/>
        <v>2</v>
      </c>
      <c r="L474" s="139">
        <f t="shared" si="39"/>
        <v>4</v>
      </c>
      <c r="M474" s="139">
        <f t="shared" si="39"/>
        <v>0</v>
      </c>
      <c r="N474" s="139">
        <f t="shared" si="39"/>
        <v>0</v>
      </c>
      <c r="O474" s="137">
        <f t="shared" si="39"/>
        <v>1</v>
      </c>
      <c r="P474" s="138">
        <f t="shared" si="39"/>
        <v>0</v>
      </c>
      <c r="Q474" s="156"/>
      <c r="R474" s="13"/>
      <c r="S474" s="28"/>
    </row>
    <row r="475" spans="1:54" s="33" customFormat="1" x14ac:dyDescent="0.25">
      <c r="A475" s="34"/>
      <c r="B475" s="243" t="s">
        <v>465</v>
      </c>
      <c r="C475" s="244"/>
      <c r="D475" s="70"/>
      <c r="E475" s="185"/>
      <c r="F475" s="191"/>
      <c r="G475" s="183"/>
      <c r="H475" s="184"/>
      <c r="I475" s="184"/>
      <c r="J475" s="185"/>
      <c r="K475" s="183"/>
      <c r="L475" s="184"/>
      <c r="M475" s="184"/>
      <c r="N475" s="184"/>
      <c r="O475" s="185"/>
      <c r="P475" s="191"/>
      <c r="Q475" s="160"/>
      <c r="R475" s="31"/>
      <c r="S475" s="28"/>
      <c r="T475" s="48"/>
      <c r="U475" s="48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  <c r="AL475" s="17"/>
      <c r="AM475" s="17"/>
      <c r="AN475" s="17"/>
      <c r="AO475" s="17"/>
      <c r="AP475" s="17"/>
      <c r="AQ475" s="17"/>
      <c r="AR475" s="17"/>
      <c r="AS475" s="17"/>
      <c r="AT475" s="17"/>
      <c r="AU475" s="17"/>
      <c r="AV475" s="17"/>
      <c r="AW475" s="17"/>
      <c r="AX475" s="17"/>
      <c r="AY475" s="17"/>
      <c r="AZ475" s="17"/>
      <c r="BA475" s="17"/>
      <c r="BB475" s="17"/>
    </row>
    <row r="476" spans="1:54" s="33" customFormat="1" x14ac:dyDescent="0.25">
      <c r="A476" s="34"/>
      <c r="B476" s="243" t="s">
        <v>466</v>
      </c>
      <c r="C476" s="244"/>
      <c r="D476" s="70"/>
      <c r="E476" s="185"/>
      <c r="F476" s="191"/>
      <c r="G476" s="183"/>
      <c r="H476" s="184"/>
      <c r="I476" s="184"/>
      <c r="J476" s="185"/>
      <c r="K476" s="183"/>
      <c r="L476" s="184"/>
      <c r="M476" s="184"/>
      <c r="N476" s="184"/>
      <c r="O476" s="185"/>
      <c r="P476" s="191"/>
      <c r="Q476" s="160"/>
      <c r="R476" s="31"/>
      <c r="S476" s="28"/>
      <c r="T476" s="48"/>
      <c r="U476" s="48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  <c r="AL476" s="17"/>
      <c r="AM476" s="17"/>
      <c r="AN476" s="17"/>
      <c r="AO476" s="17"/>
      <c r="AP476" s="17"/>
      <c r="AQ476" s="17"/>
      <c r="AR476" s="17"/>
      <c r="AS476" s="17"/>
      <c r="AT476" s="17"/>
      <c r="AU476" s="17"/>
      <c r="AV476" s="17"/>
      <c r="AW476" s="17"/>
      <c r="AX476" s="17"/>
      <c r="AY476" s="17"/>
      <c r="AZ476" s="17"/>
      <c r="BA476" s="17"/>
      <c r="BB476" s="17"/>
    </row>
    <row r="477" spans="1:54" s="91" customFormat="1" ht="40.9" customHeight="1" x14ac:dyDescent="0.25">
      <c r="A477" s="40" t="s">
        <v>467</v>
      </c>
      <c r="B477" s="15" t="s">
        <v>468</v>
      </c>
      <c r="C477" s="214"/>
      <c r="D477" s="78"/>
      <c r="E477" s="80">
        <v>1</v>
      </c>
      <c r="F477" s="177"/>
      <c r="G477" s="178"/>
      <c r="H477" s="13"/>
      <c r="I477" s="13"/>
      <c r="J477" s="80">
        <v>1</v>
      </c>
      <c r="K477" s="178"/>
      <c r="L477" s="13"/>
      <c r="M477" s="13"/>
      <c r="N477" s="13"/>
      <c r="O477" s="80"/>
      <c r="P477" s="177"/>
      <c r="Q477" s="147" t="s">
        <v>1260</v>
      </c>
      <c r="R477" s="13">
        <v>2994</v>
      </c>
      <c r="S477" s="130"/>
      <c r="T477" s="90"/>
      <c r="U477" s="90"/>
    </row>
    <row r="478" spans="1:54" s="91" customFormat="1" ht="43.9" customHeight="1" x14ac:dyDescent="0.25">
      <c r="A478" s="40" t="s">
        <v>469</v>
      </c>
      <c r="B478" s="15" t="s">
        <v>470</v>
      </c>
      <c r="C478" s="214"/>
      <c r="D478" s="78"/>
      <c r="E478" s="80">
        <v>1</v>
      </c>
      <c r="F478" s="177"/>
      <c r="G478" s="178"/>
      <c r="H478" s="13"/>
      <c r="I478" s="13"/>
      <c r="J478" s="80">
        <v>1</v>
      </c>
      <c r="K478" s="178"/>
      <c r="L478" s="13"/>
      <c r="M478" s="13"/>
      <c r="N478" s="13"/>
      <c r="O478" s="80"/>
      <c r="P478" s="177"/>
      <c r="Q478" s="147" t="s">
        <v>1197</v>
      </c>
      <c r="R478" s="13">
        <v>2995</v>
      </c>
      <c r="S478" s="130"/>
      <c r="T478" s="90"/>
      <c r="U478" s="90"/>
    </row>
    <row r="479" spans="1:54" x14ac:dyDescent="0.25">
      <c r="A479" s="5" t="s">
        <v>471</v>
      </c>
      <c r="B479" s="6" t="s">
        <v>472</v>
      </c>
      <c r="C479" s="12"/>
      <c r="D479" s="77">
        <v>1</v>
      </c>
      <c r="J479" s="174">
        <v>1</v>
      </c>
      <c r="Q479" s="156" t="s">
        <v>907</v>
      </c>
      <c r="R479" s="13">
        <v>2996</v>
      </c>
      <c r="S479" s="28"/>
    </row>
    <row r="480" spans="1:54" x14ac:dyDescent="0.25">
      <c r="A480" s="5" t="s">
        <v>473</v>
      </c>
      <c r="B480" s="6" t="s">
        <v>474</v>
      </c>
      <c r="C480" s="12"/>
      <c r="D480" s="77">
        <v>1</v>
      </c>
      <c r="H480" s="176">
        <v>1</v>
      </c>
      <c r="K480" s="175">
        <v>1</v>
      </c>
      <c r="Q480" s="156"/>
      <c r="R480" s="13">
        <v>2997</v>
      </c>
      <c r="S480" s="28"/>
    </row>
    <row r="481" spans="1:54" x14ac:dyDescent="0.25">
      <c r="A481" s="5" t="s">
        <v>475</v>
      </c>
      <c r="B481" s="6" t="s">
        <v>476</v>
      </c>
      <c r="C481" s="12"/>
      <c r="D481" s="77"/>
      <c r="E481" s="174">
        <v>1</v>
      </c>
      <c r="O481" s="174">
        <v>1</v>
      </c>
      <c r="Q481" s="156" t="s">
        <v>990</v>
      </c>
      <c r="R481" s="13">
        <v>2998</v>
      </c>
      <c r="S481" s="28"/>
    </row>
    <row r="482" spans="1:54" x14ac:dyDescent="0.25">
      <c r="A482" s="5" t="s">
        <v>477</v>
      </c>
      <c r="B482" s="6" t="s">
        <v>478</v>
      </c>
      <c r="C482" s="12"/>
      <c r="D482" s="77">
        <v>1</v>
      </c>
      <c r="H482" s="176">
        <v>1</v>
      </c>
      <c r="L482" s="176">
        <v>1</v>
      </c>
      <c r="Q482" s="156"/>
      <c r="R482" s="13">
        <v>2999</v>
      </c>
      <c r="S482" s="28"/>
    </row>
    <row r="483" spans="1:54" ht="40.15" customHeight="1" x14ac:dyDescent="0.25">
      <c r="A483" s="5" t="s">
        <v>479</v>
      </c>
      <c r="B483" s="6" t="s">
        <v>480</v>
      </c>
      <c r="C483" s="12"/>
      <c r="D483" s="77"/>
      <c r="E483" s="174">
        <v>1</v>
      </c>
      <c r="O483" s="174">
        <v>1</v>
      </c>
      <c r="Q483" s="156" t="s">
        <v>1185</v>
      </c>
      <c r="R483" s="13">
        <v>3000</v>
      </c>
      <c r="S483" s="28"/>
    </row>
    <row r="484" spans="1:54" ht="42.6" customHeight="1" x14ac:dyDescent="0.25">
      <c r="A484" s="5" t="s">
        <v>481</v>
      </c>
      <c r="B484" s="6" t="s">
        <v>482</v>
      </c>
      <c r="C484" s="12"/>
      <c r="D484" s="77"/>
      <c r="E484" s="174">
        <v>1</v>
      </c>
      <c r="O484" s="174">
        <v>1</v>
      </c>
      <c r="Q484" s="156" t="s">
        <v>1198</v>
      </c>
      <c r="R484" s="13">
        <v>3001</v>
      </c>
      <c r="S484" s="28"/>
    </row>
    <row r="485" spans="1:54" x14ac:dyDescent="0.25">
      <c r="A485" s="5" t="s">
        <v>483</v>
      </c>
      <c r="B485" s="6" t="s">
        <v>484</v>
      </c>
      <c r="C485" s="12"/>
      <c r="D485" s="77">
        <v>1</v>
      </c>
      <c r="I485" s="176">
        <v>1</v>
      </c>
      <c r="K485" s="175">
        <v>1</v>
      </c>
      <c r="Q485" s="156" t="s">
        <v>1286</v>
      </c>
      <c r="R485" s="13">
        <v>3002</v>
      </c>
      <c r="S485" s="28"/>
    </row>
    <row r="486" spans="1:54" x14ac:dyDescent="0.25">
      <c r="A486" s="281" t="s">
        <v>485</v>
      </c>
      <c r="B486" s="260" t="s">
        <v>486</v>
      </c>
      <c r="C486" s="12" t="s">
        <v>1146</v>
      </c>
      <c r="D486" s="240">
        <v>1</v>
      </c>
      <c r="G486" s="175">
        <v>1</v>
      </c>
      <c r="L486" s="176">
        <v>1</v>
      </c>
      <c r="Q486" s="156" t="s">
        <v>1251</v>
      </c>
      <c r="R486" s="226">
        <v>3003</v>
      </c>
      <c r="S486" s="28"/>
    </row>
    <row r="487" spans="1:54" x14ac:dyDescent="0.25">
      <c r="A487" s="282"/>
      <c r="B487" s="261"/>
      <c r="C487" s="12" t="s">
        <v>1133</v>
      </c>
      <c r="D487" s="242"/>
      <c r="G487" s="175">
        <v>1</v>
      </c>
      <c r="K487" s="175">
        <v>1</v>
      </c>
      <c r="Q487" s="156" t="s">
        <v>1252</v>
      </c>
      <c r="R487" s="227"/>
      <c r="S487" s="28"/>
    </row>
    <row r="488" spans="1:54" x14ac:dyDescent="0.25">
      <c r="A488" s="5" t="s">
        <v>487</v>
      </c>
      <c r="B488" s="6" t="s">
        <v>488</v>
      </c>
      <c r="C488" s="12"/>
      <c r="D488" s="77">
        <v>1</v>
      </c>
      <c r="H488" s="176">
        <v>1</v>
      </c>
      <c r="L488" s="176">
        <v>1</v>
      </c>
      <c r="Q488" s="156"/>
      <c r="R488" s="13">
        <v>3004</v>
      </c>
      <c r="S488" s="28"/>
    </row>
    <row r="489" spans="1:54" x14ac:dyDescent="0.25">
      <c r="A489" s="3">
        <v>11</v>
      </c>
      <c r="B489" s="6"/>
      <c r="C489" s="12"/>
      <c r="D489" s="136">
        <f>SUM(D477:D488)</f>
        <v>6</v>
      </c>
      <c r="E489" s="137">
        <f>SUM(E477:E488)</f>
        <v>5</v>
      </c>
      <c r="F489" s="138">
        <f t="shared" ref="F489:N489" si="40">SUM(F477:F488)</f>
        <v>0</v>
      </c>
      <c r="G489" s="136">
        <f>SUM(G477:G488)</f>
        <v>2</v>
      </c>
      <c r="H489" s="139">
        <f>SUM(H477:H488)</f>
        <v>3</v>
      </c>
      <c r="I489" s="139">
        <f>SUM(I477:I488)</f>
        <v>1</v>
      </c>
      <c r="J489" s="137">
        <f>SUM(J477:J488)</f>
        <v>3</v>
      </c>
      <c r="K489" s="136">
        <f t="shared" si="40"/>
        <v>3</v>
      </c>
      <c r="L489" s="139">
        <f t="shared" si="40"/>
        <v>3</v>
      </c>
      <c r="M489" s="139">
        <f t="shared" si="40"/>
        <v>0</v>
      </c>
      <c r="N489" s="139">
        <f t="shared" si="40"/>
        <v>0</v>
      </c>
      <c r="O489" s="137">
        <f>SUM(O477:O488)</f>
        <v>3</v>
      </c>
      <c r="P489" s="138">
        <f>SUM(P477:P488)</f>
        <v>0</v>
      </c>
      <c r="Q489" s="156"/>
      <c r="R489" s="13"/>
      <c r="S489" s="28"/>
    </row>
    <row r="490" spans="1:54" s="33" customFormat="1" x14ac:dyDescent="0.25">
      <c r="A490" s="38"/>
      <c r="B490" s="243" t="s">
        <v>489</v>
      </c>
      <c r="C490" s="244"/>
      <c r="D490" s="70"/>
      <c r="E490" s="74"/>
      <c r="F490" s="36"/>
      <c r="G490" s="183"/>
      <c r="H490" s="184"/>
      <c r="I490" s="184"/>
      <c r="J490" s="185"/>
      <c r="K490" s="183"/>
      <c r="L490" s="184"/>
      <c r="M490" s="184"/>
      <c r="N490" s="184"/>
      <c r="O490" s="185"/>
      <c r="P490" s="191"/>
      <c r="Q490" s="160"/>
      <c r="R490" s="31"/>
      <c r="S490" s="28"/>
      <c r="T490" s="48"/>
      <c r="U490" s="48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7"/>
      <c r="AM490" s="17"/>
      <c r="AN490" s="17"/>
      <c r="AO490" s="17"/>
      <c r="AP490" s="17"/>
      <c r="AQ490" s="17"/>
      <c r="AR490" s="17"/>
      <c r="AS490" s="17"/>
      <c r="AT490" s="17"/>
      <c r="AU490" s="17"/>
      <c r="AV490" s="17"/>
      <c r="AW490" s="17"/>
      <c r="AX490" s="17"/>
      <c r="AY490" s="17"/>
      <c r="AZ490" s="17"/>
      <c r="BA490" s="17"/>
      <c r="BB490" s="17"/>
    </row>
    <row r="491" spans="1:54" x14ac:dyDescent="0.25">
      <c r="A491" s="4" t="s">
        <v>490</v>
      </c>
      <c r="B491" s="7" t="s">
        <v>491</v>
      </c>
      <c r="C491" s="12"/>
      <c r="D491" s="76"/>
      <c r="J491" s="174">
        <v>1</v>
      </c>
      <c r="O491" s="174">
        <v>1</v>
      </c>
      <c r="Q491" s="225" t="s">
        <v>1147</v>
      </c>
      <c r="R491" s="13"/>
      <c r="S491" s="28"/>
    </row>
    <row r="492" spans="1:54" x14ac:dyDescent="0.25">
      <c r="A492" s="4">
        <v>1</v>
      </c>
      <c r="B492" s="6"/>
      <c r="C492" s="12"/>
      <c r="D492" s="136">
        <f>SUM(D491)</f>
        <v>0</v>
      </c>
      <c r="E492" s="137">
        <f>SUM(E491)</f>
        <v>0</v>
      </c>
      <c r="F492" s="138">
        <f t="shared" ref="F492:N492" si="41">SUM(F491)</f>
        <v>0</v>
      </c>
      <c r="G492" s="136">
        <f>SUM(G491)</f>
        <v>0</v>
      </c>
      <c r="H492" s="139">
        <f>SUM(H491)</f>
        <v>0</v>
      </c>
      <c r="I492" s="139">
        <f>SUM(I491)</f>
        <v>0</v>
      </c>
      <c r="J492" s="137">
        <f>SUM(J491)</f>
        <v>1</v>
      </c>
      <c r="K492" s="136">
        <f t="shared" si="41"/>
        <v>0</v>
      </c>
      <c r="L492" s="139">
        <f t="shared" si="41"/>
        <v>0</v>
      </c>
      <c r="M492" s="139">
        <f t="shared" si="41"/>
        <v>0</v>
      </c>
      <c r="N492" s="139">
        <f t="shared" si="41"/>
        <v>0</v>
      </c>
      <c r="O492" s="137">
        <f>SUM(O491)</f>
        <v>1</v>
      </c>
      <c r="P492" s="138">
        <f>SUM(P491)</f>
        <v>0</v>
      </c>
      <c r="Q492" s="156"/>
      <c r="R492" s="13"/>
      <c r="S492" s="28"/>
    </row>
    <row r="493" spans="1:54" s="33" customFormat="1" x14ac:dyDescent="0.25">
      <c r="A493" s="38"/>
      <c r="B493" s="243" t="s">
        <v>492</v>
      </c>
      <c r="C493" s="244"/>
      <c r="D493" s="70"/>
      <c r="E493" s="74"/>
      <c r="F493" s="36"/>
      <c r="G493" s="183"/>
      <c r="H493" s="184"/>
      <c r="I493" s="184"/>
      <c r="J493" s="185"/>
      <c r="K493" s="183"/>
      <c r="L493" s="184"/>
      <c r="M493" s="184"/>
      <c r="N493" s="184"/>
      <c r="O493" s="185"/>
      <c r="P493" s="191"/>
      <c r="Q493" s="160"/>
      <c r="R493" s="31"/>
      <c r="S493" s="28"/>
      <c r="T493" s="48"/>
      <c r="U493" s="48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7"/>
      <c r="AM493" s="17"/>
      <c r="AN493" s="17"/>
      <c r="AO493" s="17"/>
      <c r="AP493" s="17"/>
      <c r="AQ493" s="17"/>
      <c r="AR493" s="17"/>
      <c r="AS493" s="17"/>
      <c r="AT493" s="17"/>
      <c r="AU493" s="17"/>
      <c r="AV493" s="17"/>
      <c r="AW493" s="17"/>
      <c r="AX493" s="17"/>
      <c r="AY493" s="17"/>
      <c r="AZ493" s="17"/>
      <c r="BA493" s="17"/>
      <c r="BB493" s="17"/>
    </row>
    <row r="494" spans="1:54" x14ac:dyDescent="0.25">
      <c r="A494" s="252" t="s">
        <v>493</v>
      </c>
      <c r="B494" s="260" t="s">
        <v>494</v>
      </c>
      <c r="C494" s="12"/>
      <c r="D494" s="240">
        <v>1</v>
      </c>
      <c r="G494" s="175">
        <v>1</v>
      </c>
      <c r="L494" s="176">
        <v>1</v>
      </c>
      <c r="Q494" s="156" t="s">
        <v>1148</v>
      </c>
      <c r="R494" s="226">
        <v>3005</v>
      </c>
      <c r="S494" s="28"/>
    </row>
    <row r="495" spans="1:54" x14ac:dyDescent="0.25">
      <c r="A495" s="280"/>
      <c r="B495" s="270"/>
      <c r="C495" s="12"/>
      <c r="D495" s="241"/>
      <c r="G495" s="175">
        <v>1</v>
      </c>
      <c r="L495" s="176">
        <v>1</v>
      </c>
      <c r="Q495" s="156" t="s">
        <v>1149</v>
      </c>
      <c r="R495" s="228"/>
      <c r="S495" s="28"/>
    </row>
    <row r="496" spans="1:54" x14ac:dyDescent="0.25">
      <c r="A496" s="280"/>
      <c r="B496" s="270"/>
      <c r="C496" s="12"/>
      <c r="D496" s="241"/>
      <c r="G496" s="175">
        <v>1</v>
      </c>
      <c r="L496" s="176">
        <v>1</v>
      </c>
      <c r="Q496" s="156" t="s">
        <v>1150</v>
      </c>
      <c r="R496" s="228"/>
      <c r="S496" s="28"/>
    </row>
    <row r="497" spans="1:54" x14ac:dyDescent="0.25">
      <c r="A497" s="280"/>
      <c r="B497" s="270"/>
      <c r="C497" s="12"/>
      <c r="D497" s="241"/>
      <c r="G497" s="175">
        <v>1</v>
      </c>
      <c r="L497" s="176">
        <v>1</v>
      </c>
      <c r="Q497" s="156" t="s">
        <v>1151</v>
      </c>
      <c r="R497" s="228"/>
      <c r="S497" s="28"/>
    </row>
    <row r="498" spans="1:54" ht="14.25" customHeight="1" x14ac:dyDescent="0.25">
      <c r="A498" s="253"/>
      <c r="B498" s="261"/>
      <c r="C498" s="12"/>
      <c r="D498" s="242"/>
      <c r="G498" s="175">
        <v>1</v>
      </c>
      <c r="L498" s="176">
        <v>1</v>
      </c>
      <c r="Q498" s="156" t="s">
        <v>929</v>
      </c>
      <c r="R498" s="227"/>
      <c r="S498" s="28"/>
    </row>
    <row r="499" spans="1:54" ht="30" x14ac:dyDescent="0.25">
      <c r="A499" s="4" t="s">
        <v>495</v>
      </c>
      <c r="B499" s="6" t="s">
        <v>496</v>
      </c>
      <c r="C499" s="12"/>
      <c r="D499" s="73"/>
      <c r="E499" s="174">
        <v>1</v>
      </c>
      <c r="J499" s="174">
        <v>1</v>
      </c>
      <c r="Q499" s="156" t="s">
        <v>945</v>
      </c>
      <c r="R499" s="13"/>
      <c r="S499" s="28">
        <v>3006</v>
      </c>
    </row>
    <row r="500" spans="1:54" x14ac:dyDescent="0.25">
      <c r="A500" s="4">
        <v>2</v>
      </c>
      <c r="B500" s="6"/>
      <c r="C500" s="88"/>
      <c r="D500" s="136">
        <f t="shared" ref="D500:P500" si="42">SUM(D494:D499)</f>
        <v>1</v>
      </c>
      <c r="E500" s="137">
        <f t="shared" si="42"/>
        <v>1</v>
      </c>
      <c r="F500" s="138">
        <f t="shared" si="42"/>
        <v>0</v>
      </c>
      <c r="G500" s="136">
        <f t="shared" si="42"/>
        <v>5</v>
      </c>
      <c r="H500" s="139">
        <f t="shared" si="42"/>
        <v>0</v>
      </c>
      <c r="I500" s="139">
        <f t="shared" si="42"/>
        <v>0</v>
      </c>
      <c r="J500" s="137">
        <f t="shared" si="42"/>
        <v>1</v>
      </c>
      <c r="K500" s="136">
        <f t="shared" si="42"/>
        <v>0</v>
      </c>
      <c r="L500" s="139">
        <f t="shared" si="42"/>
        <v>5</v>
      </c>
      <c r="M500" s="139">
        <f t="shared" si="42"/>
        <v>0</v>
      </c>
      <c r="N500" s="139">
        <f t="shared" si="42"/>
        <v>0</v>
      </c>
      <c r="O500" s="137">
        <f t="shared" si="42"/>
        <v>0</v>
      </c>
      <c r="P500" s="138">
        <f t="shared" si="42"/>
        <v>0</v>
      </c>
      <c r="Q500" s="164"/>
      <c r="R500" s="13"/>
      <c r="S500" s="28"/>
    </row>
    <row r="501" spans="1:54" s="33" customFormat="1" x14ac:dyDescent="0.25">
      <c r="A501" s="38"/>
      <c r="B501" s="243" t="s">
        <v>497</v>
      </c>
      <c r="C501" s="244"/>
      <c r="D501" s="70"/>
      <c r="E501" s="74"/>
      <c r="F501" s="36"/>
      <c r="G501" s="183"/>
      <c r="H501" s="184"/>
      <c r="I501" s="184"/>
      <c r="J501" s="185"/>
      <c r="K501" s="183"/>
      <c r="L501" s="184"/>
      <c r="M501" s="184"/>
      <c r="N501" s="184"/>
      <c r="O501" s="185"/>
      <c r="P501" s="191"/>
      <c r="Q501" s="160"/>
      <c r="R501" s="31"/>
      <c r="S501" s="28"/>
      <c r="T501" s="48"/>
      <c r="U501" s="48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  <c r="AL501" s="17"/>
      <c r="AM501" s="17"/>
      <c r="AN501" s="17"/>
      <c r="AO501" s="17"/>
      <c r="AP501" s="17"/>
      <c r="AQ501" s="17"/>
      <c r="AR501" s="17"/>
      <c r="AS501" s="17"/>
      <c r="AT501" s="17"/>
      <c r="AU501" s="17"/>
      <c r="AV501" s="17"/>
      <c r="AW501" s="17"/>
      <c r="AX501" s="17"/>
      <c r="AY501" s="17"/>
      <c r="AZ501" s="17"/>
      <c r="BA501" s="17"/>
      <c r="BB501" s="17"/>
    </row>
    <row r="502" spans="1:54" x14ac:dyDescent="0.25">
      <c r="A502" s="4" t="s">
        <v>498</v>
      </c>
      <c r="B502" s="6" t="s">
        <v>499</v>
      </c>
      <c r="C502" s="12" t="s">
        <v>850</v>
      </c>
      <c r="D502" s="73">
        <v>1</v>
      </c>
      <c r="G502" s="175">
        <v>1</v>
      </c>
      <c r="K502" s="175">
        <v>1</v>
      </c>
      <c r="Q502" s="156" t="s">
        <v>937</v>
      </c>
      <c r="R502" s="13">
        <v>3007</v>
      </c>
      <c r="S502" s="28"/>
    </row>
    <row r="503" spans="1:54" x14ac:dyDescent="0.25">
      <c r="A503" s="4">
        <v>1</v>
      </c>
      <c r="B503" s="6"/>
      <c r="C503" s="88"/>
      <c r="D503" s="136">
        <f>SUM(D502)</f>
        <v>1</v>
      </c>
      <c r="E503" s="137">
        <f>SUM(E502)</f>
        <v>0</v>
      </c>
      <c r="F503" s="138">
        <f t="shared" ref="F503:N503" si="43">SUM(F502)</f>
        <v>0</v>
      </c>
      <c r="G503" s="136">
        <f>SUM(G502)</f>
        <v>1</v>
      </c>
      <c r="H503" s="139">
        <f>SUM(H502)</f>
        <v>0</v>
      </c>
      <c r="I503" s="139">
        <f>SUM(I502)</f>
        <v>0</v>
      </c>
      <c r="J503" s="137">
        <f>SUM(J502)</f>
        <v>0</v>
      </c>
      <c r="K503" s="136">
        <f t="shared" si="43"/>
        <v>1</v>
      </c>
      <c r="L503" s="139">
        <f t="shared" si="43"/>
        <v>0</v>
      </c>
      <c r="M503" s="139">
        <f t="shared" si="43"/>
        <v>0</v>
      </c>
      <c r="N503" s="139">
        <f t="shared" si="43"/>
        <v>0</v>
      </c>
      <c r="O503" s="137">
        <f>SUM(O502)</f>
        <v>0</v>
      </c>
      <c r="P503" s="138">
        <f>SUM(P502)</f>
        <v>0</v>
      </c>
      <c r="Q503" s="164"/>
      <c r="R503" s="13"/>
      <c r="S503" s="28"/>
    </row>
    <row r="504" spans="1:54" s="33" customFormat="1" x14ac:dyDescent="0.25">
      <c r="A504" s="34"/>
      <c r="B504" s="243" t="s">
        <v>500</v>
      </c>
      <c r="C504" s="244"/>
      <c r="D504" s="70"/>
      <c r="E504" s="74"/>
      <c r="F504" s="36"/>
      <c r="G504" s="183"/>
      <c r="H504" s="184"/>
      <c r="I504" s="184"/>
      <c r="J504" s="185"/>
      <c r="K504" s="183"/>
      <c r="L504" s="184"/>
      <c r="M504" s="184"/>
      <c r="N504" s="184"/>
      <c r="O504" s="185"/>
      <c r="P504" s="191"/>
      <c r="Q504" s="160"/>
      <c r="R504" s="31"/>
      <c r="S504" s="28"/>
      <c r="T504" s="48"/>
      <c r="U504" s="48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  <c r="AL504" s="17"/>
      <c r="AM504" s="17"/>
      <c r="AN504" s="17"/>
      <c r="AO504" s="17"/>
      <c r="AP504" s="17"/>
      <c r="AQ504" s="17"/>
      <c r="AR504" s="17"/>
      <c r="AS504" s="17"/>
      <c r="AT504" s="17"/>
      <c r="AU504" s="17"/>
      <c r="AV504" s="17"/>
      <c r="AW504" s="17"/>
      <c r="AX504" s="17"/>
      <c r="AY504" s="17"/>
      <c r="AZ504" s="17"/>
      <c r="BA504" s="17"/>
      <c r="BB504" s="17"/>
    </row>
    <row r="505" spans="1:54" ht="23.25" customHeight="1" x14ac:dyDescent="0.25">
      <c r="A505" s="4" t="s">
        <v>501</v>
      </c>
      <c r="B505" s="6" t="s">
        <v>502</v>
      </c>
      <c r="C505" s="12" t="s">
        <v>850</v>
      </c>
      <c r="D505" s="73">
        <v>1</v>
      </c>
      <c r="G505" s="175">
        <v>1</v>
      </c>
      <c r="L505" s="176">
        <v>1</v>
      </c>
      <c r="Q505" s="249" t="s">
        <v>1211</v>
      </c>
      <c r="R505" s="218">
        <v>3008</v>
      </c>
      <c r="S505" s="28"/>
    </row>
    <row r="506" spans="1:54" x14ac:dyDescent="0.25">
      <c r="A506" s="4" t="s">
        <v>503</v>
      </c>
      <c r="B506" s="6" t="s">
        <v>504</v>
      </c>
      <c r="C506" s="12" t="s">
        <v>850</v>
      </c>
      <c r="D506" s="73">
        <v>1</v>
      </c>
      <c r="G506" s="175">
        <v>1</v>
      </c>
      <c r="L506" s="176">
        <v>1</v>
      </c>
      <c r="Q506" s="251"/>
      <c r="R506" s="13">
        <v>3009</v>
      </c>
      <c r="S506" s="28"/>
    </row>
    <row r="507" spans="1:54" x14ac:dyDescent="0.25">
      <c r="A507" s="4">
        <v>2</v>
      </c>
      <c r="B507" s="6"/>
      <c r="C507" s="88"/>
      <c r="D507" s="136">
        <f>SUM(D505:D506)</f>
        <v>2</v>
      </c>
      <c r="E507" s="137">
        <f>SUM(E505:E506)</f>
        <v>0</v>
      </c>
      <c r="F507" s="138">
        <f t="shared" ref="F507:N507" si="44">SUM(F505:F506)</f>
        <v>0</v>
      </c>
      <c r="G507" s="136">
        <f>SUM(G505:G506)</f>
        <v>2</v>
      </c>
      <c r="H507" s="139">
        <f>SUM(H505:H506)</f>
        <v>0</v>
      </c>
      <c r="I507" s="139">
        <f>SUM(I505:I506)</f>
        <v>0</v>
      </c>
      <c r="J507" s="137">
        <f>SUM(J505:J506)</f>
        <v>0</v>
      </c>
      <c r="K507" s="136">
        <f t="shared" si="44"/>
        <v>0</v>
      </c>
      <c r="L507" s="139">
        <f t="shared" si="44"/>
        <v>2</v>
      </c>
      <c r="M507" s="139">
        <f t="shared" si="44"/>
        <v>0</v>
      </c>
      <c r="N507" s="139">
        <f t="shared" si="44"/>
        <v>0</v>
      </c>
      <c r="O507" s="137">
        <f>SUM(O505:O506)</f>
        <v>0</v>
      </c>
      <c r="P507" s="138">
        <f>SUM(P505:P506)</f>
        <v>0</v>
      </c>
      <c r="Q507" s="164"/>
      <c r="R507" s="13"/>
      <c r="S507" s="28"/>
    </row>
    <row r="508" spans="1:54" s="33" customFormat="1" x14ac:dyDescent="0.25">
      <c r="A508" s="38"/>
      <c r="B508" s="243" t="s">
        <v>505</v>
      </c>
      <c r="C508" s="244"/>
      <c r="D508" s="70"/>
      <c r="E508" s="74"/>
      <c r="F508" s="36"/>
      <c r="G508" s="183"/>
      <c r="H508" s="184"/>
      <c r="I508" s="184"/>
      <c r="J508" s="185"/>
      <c r="K508" s="183"/>
      <c r="L508" s="184"/>
      <c r="M508" s="184"/>
      <c r="N508" s="184"/>
      <c r="O508" s="185"/>
      <c r="P508" s="191"/>
      <c r="Q508" s="160"/>
      <c r="R508" s="31"/>
      <c r="S508" s="28"/>
      <c r="T508" s="48"/>
      <c r="U508" s="48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  <c r="AL508" s="17"/>
      <c r="AM508" s="17"/>
      <c r="AN508" s="17"/>
      <c r="AO508" s="17"/>
      <c r="AP508" s="17"/>
      <c r="AQ508" s="17"/>
      <c r="AR508" s="17"/>
      <c r="AS508" s="17"/>
      <c r="AT508" s="17"/>
      <c r="AU508" s="17"/>
      <c r="AV508" s="17"/>
      <c r="AW508" s="17"/>
      <c r="AX508" s="17"/>
      <c r="AY508" s="17"/>
      <c r="AZ508" s="17"/>
      <c r="BA508" s="17"/>
      <c r="BB508" s="17"/>
    </row>
    <row r="509" spans="1:54" x14ac:dyDescent="0.25">
      <c r="A509" s="4" t="s">
        <v>506</v>
      </c>
      <c r="B509" s="6" t="s">
        <v>507</v>
      </c>
      <c r="C509" s="12" t="s">
        <v>850</v>
      </c>
      <c r="D509" s="77">
        <v>1</v>
      </c>
      <c r="H509" s="176">
        <v>1</v>
      </c>
      <c r="K509" s="175">
        <v>1</v>
      </c>
      <c r="Q509" s="164"/>
      <c r="R509" s="13">
        <v>3010</v>
      </c>
      <c r="S509" s="28"/>
    </row>
    <row r="510" spans="1:54" ht="30" x14ac:dyDescent="0.25">
      <c r="A510" s="4" t="s">
        <v>508</v>
      </c>
      <c r="B510" s="6" t="s">
        <v>509</v>
      </c>
      <c r="C510" s="12" t="s">
        <v>850</v>
      </c>
      <c r="D510" s="77"/>
      <c r="E510" s="174">
        <v>1</v>
      </c>
      <c r="J510" s="174">
        <v>1</v>
      </c>
      <c r="Q510" s="156" t="s">
        <v>945</v>
      </c>
      <c r="R510" s="13">
        <v>4145</v>
      </c>
      <c r="S510" s="28">
        <v>3011</v>
      </c>
    </row>
    <row r="511" spans="1:54" ht="30" x14ac:dyDescent="0.25">
      <c r="A511" s="4" t="s">
        <v>510</v>
      </c>
      <c r="B511" s="6" t="s">
        <v>511</v>
      </c>
      <c r="C511" s="12" t="s">
        <v>850</v>
      </c>
      <c r="D511" s="77"/>
      <c r="E511" s="174">
        <v>1</v>
      </c>
      <c r="J511" s="174">
        <v>1</v>
      </c>
      <c r="Q511" s="156" t="s">
        <v>945</v>
      </c>
      <c r="R511" s="13">
        <v>4145</v>
      </c>
      <c r="S511" s="28">
        <v>3012</v>
      </c>
    </row>
    <row r="512" spans="1:54" x14ac:dyDescent="0.25">
      <c r="A512" s="4">
        <v>3</v>
      </c>
      <c r="B512" s="6"/>
      <c r="C512" s="12"/>
      <c r="D512" s="136">
        <f>SUM(D509:D511)</f>
        <v>1</v>
      </c>
      <c r="E512" s="137">
        <f>SUM(E509:E511)</f>
        <v>2</v>
      </c>
      <c r="F512" s="138">
        <f t="shared" ref="F512:N512" si="45">SUM(F509:F511)</f>
        <v>0</v>
      </c>
      <c r="G512" s="136">
        <f>SUM(G509:G511)</f>
        <v>0</v>
      </c>
      <c r="H512" s="139">
        <f>SUM(H509:H511)</f>
        <v>1</v>
      </c>
      <c r="I512" s="139">
        <f>SUM(I509:I511)</f>
        <v>0</v>
      </c>
      <c r="J512" s="137">
        <f>SUM(J509:J511)</f>
        <v>2</v>
      </c>
      <c r="K512" s="136">
        <f t="shared" si="45"/>
        <v>1</v>
      </c>
      <c r="L512" s="139">
        <f t="shared" si="45"/>
        <v>0</v>
      </c>
      <c r="M512" s="139">
        <f t="shared" si="45"/>
        <v>0</v>
      </c>
      <c r="N512" s="139">
        <f t="shared" si="45"/>
        <v>0</v>
      </c>
      <c r="O512" s="137">
        <f>SUM(O509:O511)</f>
        <v>0</v>
      </c>
      <c r="P512" s="138">
        <f>SUM(P509:P511)</f>
        <v>0</v>
      </c>
      <c r="Q512" s="156"/>
      <c r="R512" s="13"/>
      <c r="S512" s="28"/>
    </row>
    <row r="513" spans="1:54" s="33" customFormat="1" x14ac:dyDescent="0.25">
      <c r="A513" s="31"/>
      <c r="B513" s="243" t="s">
        <v>512</v>
      </c>
      <c r="C513" s="244"/>
      <c r="D513" s="70"/>
      <c r="E513" s="74"/>
      <c r="F513" s="36"/>
      <c r="G513" s="183"/>
      <c r="H513" s="184"/>
      <c r="I513" s="184"/>
      <c r="J513" s="185"/>
      <c r="K513" s="183"/>
      <c r="L513" s="184"/>
      <c r="M513" s="184"/>
      <c r="N513" s="184"/>
      <c r="O513" s="185"/>
      <c r="P513" s="191"/>
      <c r="Q513" s="160"/>
      <c r="R513" s="31"/>
      <c r="S513" s="28"/>
      <c r="T513" s="48"/>
      <c r="U513" s="48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  <c r="AL513" s="17"/>
      <c r="AM513" s="17"/>
      <c r="AN513" s="17"/>
      <c r="AO513" s="17"/>
      <c r="AP513" s="17"/>
      <c r="AQ513" s="17"/>
      <c r="AR513" s="17"/>
      <c r="AS513" s="17"/>
      <c r="AT513" s="17"/>
      <c r="AU513" s="17"/>
      <c r="AV513" s="17"/>
      <c r="AW513" s="17"/>
      <c r="AX513" s="17"/>
      <c r="AY513" s="17"/>
      <c r="AZ513" s="17"/>
      <c r="BA513" s="17"/>
      <c r="BB513" s="17"/>
    </row>
    <row r="514" spans="1:54" s="33" customFormat="1" x14ac:dyDescent="0.25">
      <c r="A514" s="34"/>
      <c r="B514" s="243" t="s">
        <v>513</v>
      </c>
      <c r="C514" s="244"/>
      <c r="D514" s="70"/>
      <c r="E514" s="185"/>
      <c r="F514" s="191"/>
      <c r="G514" s="183"/>
      <c r="H514" s="184"/>
      <c r="I514" s="184"/>
      <c r="J514" s="185"/>
      <c r="K514" s="183"/>
      <c r="L514" s="184"/>
      <c r="M514" s="184"/>
      <c r="N514" s="184"/>
      <c r="O514" s="185"/>
      <c r="P514" s="191"/>
      <c r="Q514" s="160"/>
      <c r="R514" s="31"/>
      <c r="S514" s="28"/>
      <c r="T514" s="48"/>
      <c r="U514" s="48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  <c r="AL514" s="17"/>
      <c r="AM514" s="17"/>
      <c r="AN514" s="17"/>
      <c r="AO514" s="17"/>
      <c r="AP514" s="17"/>
      <c r="AQ514" s="17"/>
      <c r="AR514" s="17"/>
      <c r="AS514" s="17"/>
      <c r="AT514" s="17"/>
      <c r="AU514" s="17"/>
      <c r="AV514" s="17"/>
      <c r="AW514" s="17"/>
      <c r="AX514" s="17"/>
      <c r="AY514" s="17"/>
      <c r="AZ514" s="17"/>
      <c r="BA514" s="17"/>
      <c r="BB514" s="17"/>
    </row>
    <row r="515" spans="1:54" x14ac:dyDescent="0.25">
      <c r="A515" s="4" t="s">
        <v>514</v>
      </c>
      <c r="B515" s="6" t="s">
        <v>881</v>
      </c>
      <c r="C515" s="12" t="s">
        <v>1257</v>
      </c>
      <c r="D515" s="77">
        <v>1</v>
      </c>
      <c r="G515" s="175">
        <v>1</v>
      </c>
      <c r="L515" s="176">
        <v>1</v>
      </c>
      <c r="Q515" s="156" t="s">
        <v>1302</v>
      </c>
      <c r="R515" s="13">
        <v>3013</v>
      </c>
      <c r="S515" s="28"/>
    </row>
    <row r="516" spans="1:54" ht="29.25" customHeight="1" x14ac:dyDescent="0.25">
      <c r="A516" s="4"/>
      <c r="B516" s="6"/>
      <c r="C516" s="12" t="s">
        <v>1258</v>
      </c>
      <c r="D516" s="77"/>
      <c r="E516" s="174">
        <v>1</v>
      </c>
      <c r="Q516" s="156" t="s">
        <v>1259</v>
      </c>
      <c r="R516" s="13">
        <v>3014</v>
      </c>
      <c r="S516" s="28"/>
    </row>
    <row r="517" spans="1:54" x14ac:dyDescent="0.25">
      <c r="A517" s="4">
        <v>1</v>
      </c>
      <c r="B517" s="6"/>
      <c r="C517" s="12"/>
      <c r="D517" s="136">
        <f>SUM(D515:D515)</f>
        <v>1</v>
      </c>
      <c r="E517" s="137">
        <f>SUM(E515:E515)</f>
        <v>0</v>
      </c>
      <c r="F517" s="138">
        <f t="shared" ref="F517:N517" si="46">SUM(F515:F515)</f>
        <v>0</v>
      </c>
      <c r="G517" s="136">
        <f>SUM(G515:G515)</f>
        <v>1</v>
      </c>
      <c r="H517" s="139">
        <f>SUM(H515:H515)</f>
        <v>0</v>
      </c>
      <c r="I517" s="139">
        <f>SUM(I515:I515)</f>
        <v>0</v>
      </c>
      <c r="J517" s="137">
        <f>SUM(J515:J515)</f>
        <v>0</v>
      </c>
      <c r="K517" s="136">
        <f t="shared" si="46"/>
        <v>0</v>
      </c>
      <c r="L517" s="139">
        <f t="shared" si="46"/>
        <v>1</v>
      </c>
      <c r="M517" s="139">
        <f t="shared" si="46"/>
        <v>0</v>
      </c>
      <c r="N517" s="139">
        <f t="shared" si="46"/>
        <v>0</v>
      </c>
      <c r="O517" s="137">
        <f>SUM(O515:O515)</f>
        <v>0</v>
      </c>
      <c r="P517" s="138">
        <f>SUM(P515:P515)</f>
        <v>0</v>
      </c>
      <c r="Q517" s="156"/>
      <c r="R517" s="13"/>
      <c r="S517" s="28"/>
    </row>
    <row r="518" spans="1:54" s="33" customFormat="1" x14ac:dyDescent="0.25">
      <c r="A518" s="31"/>
      <c r="B518" s="243" t="s">
        <v>515</v>
      </c>
      <c r="C518" s="244"/>
      <c r="D518" s="70"/>
      <c r="E518" s="74"/>
      <c r="F518" s="36"/>
      <c r="G518" s="183"/>
      <c r="H518" s="184"/>
      <c r="I518" s="184"/>
      <c r="J518" s="185"/>
      <c r="K518" s="183"/>
      <c r="L518" s="184"/>
      <c r="M518" s="184"/>
      <c r="N518" s="184"/>
      <c r="O518" s="185"/>
      <c r="P518" s="191"/>
      <c r="Q518" s="160"/>
      <c r="R518" s="31"/>
      <c r="S518" s="28"/>
      <c r="T518" s="48"/>
      <c r="U518" s="48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  <c r="AL518" s="17"/>
      <c r="AM518" s="17"/>
      <c r="AN518" s="17"/>
      <c r="AO518" s="17"/>
      <c r="AP518" s="17"/>
      <c r="AQ518" s="17"/>
      <c r="AR518" s="17"/>
      <c r="AS518" s="17"/>
      <c r="AT518" s="17"/>
      <c r="AU518" s="17"/>
      <c r="AV518" s="17"/>
      <c r="AW518" s="17"/>
      <c r="AX518" s="17"/>
      <c r="AY518" s="17"/>
      <c r="AZ518" s="17"/>
      <c r="BA518" s="17"/>
      <c r="BB518" s="17"/>
    </row>
    <row r="519" spans="1:54" s="33" customFormat="1" x14ac:dyDescent="0.25">
      <c r="A519" s="34"/>
      <c r="B519" s="243" t="s">
        <v>516</v>
      </c>
      <c r="C519" s="244"/>
      <c r="D519" s="70"/>
      <c r="E519" s="185"/>
      <c r="F519" s="191"/>
      <c r="G519" s="183"/>
      <c r="H519" s="184"/>
      <c r="I519" s="184"/>
      <c r="J519" s="185"/>
      <c r="K519" s="183"/>
      <c r="L519" s="184"/>
      <c r="M519" s="184"/>
      <c r="N519" s="184"/>
      <c r="O519" s="185"/>
      <c r="P519" s="191"/>
      <c r="Q519" s="160"/>
      <c r="R519" s="31"/>
      <c r="S519" s="28"/>
      <c r="T519" s="48"/>
      <c r="U519" s="48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  <c r="AL519" s="17"/>
      <c r="AM519" s="17"/>
      <c r="AN519" s="17"/>
      <c r="AO519" s="17"/>
      <c r="AP519" s="17"/>
      <c r="AQ519" s="17"/>
      <c r="AR519" s="17"/>
      <c r="AS519" s="17"/>
      <c r="AT519" s="17"/>
      <c r="AU519" s="17"/>
      <c r="AV519" s="17"/>
      <c r="AW519" s="17"/>
      <c r="AX519" s="17"/>
      <c r="AY519" s="17"/>
      <c r="AZ519" s="17"/>
      <c r="BA519" s="17"/>
      <c r="BB519" s="17"/>
    </row>
    <row r="520" spans="1:54" x14ac:dyDescent="0.25">
      <c r="A520" s="4" t="s">
        <v>517</v>
      </c>
      <c r="B520" s="6" t="s">
        <v>882</v>
      </c>
      <c r="C520" s="12" t="s">
        <v>850</v>
      </c>
      <c r="D520" s="73">
        <v>1</v>
      </c>
      <c r="G520" s="175">
        <v>1</v>
      </c>
      <c r="K520" s="175">
        <v>1</v>
      </c>
      <c r="Q520" s="156" t="s">
        <v>917</v>
      </c>
      <c r="R520" s="13">
        <v>3015</v>
      </c>
      <c r="S520" s="28"/>
    </row>
    <row r="521" spans="1:54" x14ac:dyDescent="0.25">
      <c r="A521" s="4">
        <v>1</v>
      </c>
      <c r="B521" s="6"/>
      <c r="C521" s="12"/>
      <c r="D521" s="136">
        <f>SUM(D520)</f>
        <v>1</v>
      </c>
      <c r="E521" s="137">
        <f>SUM(E520)</f>
        <v>0</v>
      </c>
      <c r="F521" s="138">
        <f t="shared" ref="F521:N521" si="47">SUM(F520)</f>
        <v>0</v>
      </c>
      <c r="G521" s="136">
        <f>SUM(G520)</f>
        <v>1</v>
      </c>
      <c r="H521" s="139">
        <f>SUM(H520)</f>
        <v>0</v>
      </c>
      <c r="I521" s="139">
        <f>SUM(I520)</f>
        <v>0</v>
      </c>
      <c r="J521" s="137">
        <f>SUM(J520)</f>
        <v>0</v>
      </c>
      <c r="K521" s="136">
        <f t="shared" si="47"/>
        <v>1</v>
      </c>
      <c r="L521" s="139">
        <f t="shared" si="47"/>
        <v>0</v>
      </c>
      <c r="M521" s="139">
        <f t="shared" si="47"/>
        <v>0</v>
      </c>
      <c r="N521" s="139">
        <f t="shared" si="47"/>
        <v>0</v>
      </c>
      <c r="O521" s="137">
        <f>SUM(O520)</f>
        <v>0</v>
      </c>
      <c r="P521" s="138">
        <f>SUM(P520)</f>
        <v>0</v>
      </c>
      <c r="Q521" s="156"/>
      <c r="R521" s="13"/>
      <c r="S521" s="28"/>
    </row>
    <row r="522" spans="1:54" s="33" customFormat="1" x14ac:dyDescent="0.25">
      <c r="A522" s="38"/>
      <c r="B522" s="243" t="s">
        <v>518</v>
      </c>
      <c r="C522" s="244"/>
      <c r="D522" s="70"/>
      <c r="E522" s="74"/>
      <c r="F522" s="36"/>
      <c r="G522" s="183"/>
      <c r="H522" s="184"/>
      <c r="I522" s="184"/>
      <c r="J522" s="185"/>
      <c r="K522" s="183"/>
      <c r="L522" s="184"/>
      <c r="M522" s="184"/>
      <c r="N522" s="184"/>
      <c r="O522" s="185"/>
      <c r="P522" s="191"/>
      <c r="Q522" s="160"/>
      <c r="R522" s="31"/>
      <c r="S522" s="28"/>
      <c r="T522" s="48"/>
      <c r="U522" s="48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  <c r="AL522" s="17"/>
      <c r="AM522" s="17"/>
      <c r="AN522" s="17"/>
      <c r="AO522" s="17"/>
      <c r="AP522" s="17"/>
      <c r="AQ522" s="17"/>
      <c r="AR522" s="17"/>
      <c r="AS522" s="17"/>
      <c r="AT522" s="17"/>
      <c r="AU522" s="17"/>
      <c r="AV522" s="17"/>
      <c r="AW522" s="17"/>
      <c r="AX522" s="17"/>
      <c r="AY522" s="17"/>
      <c r="AZ522" s="17"/>
      <c r="BA522" s="17"/>
      <c r="BB522" s="17"/>
    </row>
    <row r="523" spans="1:54" x14ac:dyDescent="0.25">
      <c r="A523" s="4" t="s">
        <v>519</v>
      </c>
      <c r="B523" s="6" t="s">
        <v>520</v>
      </c>
      <c r="C523" s="12" t="s">
        <v>850</v>
      </c>
      <c r="D523" s="73"/>
      <c r="J523" s="174">
        <v>1</v>
      </c>
      <c r="O523" s="174">
        <v>1</v>
      </c>
      <c r="Q523" s="225" t="s">
        <v>911</v>
      </c>
      <c r="R523" s="117">
        <v>3183</v>
      </c>
      <c r="S523" s="28"/>
    </row>
    <row r="524" spans="1:54" x14ac:dyDescent="0.25">
      <c r="A524" s="4">
        <v>1</v>
      </c>
      <c r="B524" s="6"/>
      <c r="C524" s="12"/>
      <c r="D524" s="136">
        <f>SUM(D523)</f>
        <v>0</v>
      </c>
      <c r="E524" s="137">
        <f>SUM(E523)</f>
        <v>0</v>
      </c>
      <c r="F524" s="138">
        <f t="shared" ref="F524:N524" si="48">SUM(F523)</f>
        <v>0</v>
      </c>
      <c r="G524" s="136">
        <f>SUM(G523)</f>
        <v>0</v>
      </c>
      <c r="H524" s="139">
        <f>SUM(H523)</f>
        <v>0</v>
      </c>
      <c r="I524" s="139">
        <f>SUM(I523)</f>
        <v>0</v>
      </c>
      <c r="J524" s="137">
        <f>SUM(J523)</f>
        <v>1</v>
      </c>
      <c r="K524" s="136">
        <f t="shared" si="48"/>
        <v>0</v>
      </c>
      <c r="L524" s="139">
        <f t="shared" si="48"/>
        <v>0</v>
      </c>
      <c r="M524" s="139">
        <f t="shared" si="48"/>
        <v>0</v>
      </c>
      <c r="N524" s="139">
        <f t="shared" si="48"/>
        <v>0</v>
      </c>
      <c r="O524" s="137">
        <f>SUM(O523)</f>
        <v>1</v>
      </c>
      <c r="P524" s="138">
        <f>SUM(P523)</f>
        <v>0</v>
      </c>
      <c r="Q524" s="156"/>
      <c r="R524" s="13"/>
      <c r="S524" s="28"/>
    </row>
    <row r="525" spans="1:54" s="33" customFormat="1" x14ac:dyDescent="0.25">
      <c r="A525" s="38"/>
      <c r="B525" s="243" t="s">
        <v>521</v>
      </c>
      <c r="C525" s="244"/>
      <c r="D525" s="70"/>
      <c r="E525" s="185"/>
      <c r="F525" s="191"/>
      <c r="G525" s="183"/>
      <c r="H525" s="184"/>
      <c r="I525" s="184"/>
      <c r="J525" s="185"/>
      <c r="K525" s="183"/>
      <c r="L525" s="184"/>
      <c r="M525" s="184"/>
      <c r="N525" s="184"/>
      <c r="O525" s="185"/>
      <c r="P525" s="191"/>
      <c r="Q525" s="160"/>
      <c r="R525" s="31"/>
      <c r="S525" s="28"/>
      <c r="T525" s="48"/>
      <c r="U525" s="48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  <c r="AL525" s="17"/>
      <c r="AM525" s="17"/>
      <c r="AN525" s="17"/>
      <c r="AO525" s="17"/>
      <c r="AP525" s="17"/>
      <c r="AQ525" s="17"/>
      <c r="AR525" s="17"/>
      <c r="AS525" s="17"/>
      <c r="AT525" s="17"/>
      <c r="AU525" s="17"/>
      <c r="AV525" s="17"/>
      <c r="AW525" s="17"/>
      <c r="AX525" s="17"/>
      <c r="AY525" s="17"/>
      <c r="AZ525" s="17"/>
      <c r="BA525" s="17"/>
      <c r="BB525" s="17"/>
    </row>
    <row r="526" spans="1:54" x14ac:dyDescent="0.25">
      <c r="A526" s="4" t="s">
        <v>522</v>
      </c>
      <c r="B526" s="6" t="s">
        <v>523</v>
      </c>
      <c r="C526" s="12"/>
      <c r="D526" s="77">
        <v>1</v>
      </c>
      <c r="G526" s="175">
        <v>1</v>
      </c>
      <c r="L526" s="176">
        <v>1</v>
      </c>
      <c r="Q526" s="156" t="s">
        <v>919</v>
      </c>
      <c r="R526" s="23">
        <v>3016</v>
      </c>
      <c r="S526" s="28"/>
    </row>
    <row r="527" spans="1:54" x14ac:dyDescent="0.25">
      <c r="A527" s="252" t="s">
        <v>524</v>
      </c>
      <c r="B527" s="260" t="s">
        <v>525</v>
      </c>
      <c r="C527" s="12" t="s">
        <v>1096</v>
      </c>
      <c r="D527" s="240">
        <v>1</v>
      </c>
      <c r="G527" s="175">
        <v>1</v>
      </c>
      <c r="L527" s="176">
        <v>1</v>
      </c>
      <c r="Q527" s="156"/>
      <c r="R527" s="13">
        <v>3017</v>
      </c>
      <c r="S527" s="28"/>
    </row>
    <row r="528" spans="1:54" x14ac:dyDescent="0.25">
      <c r="A528" s="253"/>
      <c r="B528" s="261"/>
      <c r="C528" s="12" t="s">
        <v>1152</v>
      </c>
      <c r="D528" s="242"/>
      <c r="G528" s="175">
        <v>1</v>
      </c>
      <c r="O528" s="174">
        <v>1</v>
      </c>
      <c r="Q528" s="156" t="s">
        <v>920</v>
      </c>
      <c r="R528" s="13"/>
      <c r="S528" s="28"/>
    </row>
    <row r="529" spans="1:54" x14ac:dyDescent="0.25">
      <c r="A529" s="4" t="s">
        <v>526</v>
      </c>
      <c r="B529" s="6" t="s">
        <v>527</v>
      </c>
      <c r="C529" s="12"/>
      <c r="D529" s="77">
        <v>1</v>
      </c>
      <c r="G529" s="175">
        <v>1</v>
      </c>
      <c r="L529" s="176">
        <v>1</v>
      </c>
      <c r="Q529" s="156" t="s">
        <v>906</v>
      </c>
      <c r="R529" s="13">
        <v>3018</v>
      </c>
      <c r="S529" s="28"/>
    </row>
    <row r="530" spans="1:54" x14ac:dyDescent="0.25">
      <c r="A530" s="4" t="s">
        <v>528</v>
      </c>
      <c r="B530" s="6" t="s">
        <v>883</v>
      </c>
      <c r="C530" s="12" t="s">
        <v>1153</v>
      </c>
      <c r="D530" s="77">
        <v>1</v>
      </c>
      <c r="G530" s="175">
        <v>1</v>
      </c>
      <c r="L530" s="176">
        <v>1</v>
      </c>
      <c r="Q530" s="156" t="s">
        <v>1240</v>
      </c>
      <c r="R530" s="13">
        <v>3020</v>
      </c>
      <c r="S530" s="28"/>
    </row>
    <row r="531" spans="1:54" x14ac:dyDescent="0.25">
      <c r="A531" s="4"/>
      <c r="B531" s="6"/>
      <c r="C531" s="12">
        <v>310</v>
      </c>
      <c r="D531" s="77"/>
      <c r="G531" s="175">
        <v>1</v>
      </c>
      <c r="L531" s="176">
        <v>1</v>
      </c>
      <c r="Q531" s="156" t="s">
        <v>921</v>
      </c>
      <c r="R531" s="13">
        <v>3019</v>
      </c>
      <c r="S531" s="28"/>
    </row>
    <row r="532" spans="1:54" s="17" customFormat="1" x14ac:dyDescent="0.25">
      <c r="A532" s="14" t="s">
        <v>529</v>
      </c>
      <c r="B532" s="15" t="s">
        <v>530</v>
      </c>
      <c r="C532" s="16"/>
      <c r="D532" s="78">
        <v>1</v>
      </c>
      <c r="E532" s="80"/>
      <c r="F532" s="177"/>
      <c r="G532" s="178"/>
      <c r="H532" s="13"/>
      <c r="I532" s="13"/>
      <c r="J532" s="80"/>
      <c r="K532" s="178"/>
      <c r="L532" s="13"/>
      <c r="M532" s="13"/>
      <c r="N532" s="13"/>
      <c r="O532" s="80">
        <v>1</v>
      </c>
      <c r="P532" s="177"/>
      <c r="Q532" s="147" t="s">
        <v>1273</v>
      </c>
      <c r="R532" s="13">
        <v>3021</v>
      </c>
      <c r="S532" s="28"/>
      <c r="T532" s="48"/>
      <c r="U532" s="48"/>
    </row>
    <row r="533" spans="1:54" s="17" customFormat="1" x14ac:dyDescent="0.25">
      <c r="A533" s="14" t="s">
        <v>531</v>
      </c>
      <c r="B533" s="15" t="s">
        <v>532</v>
      </c>
      <c r="C533" s="16"/>
      <c r="D533" s="78">
        <v>1</v>
      </c>
      <c r="E533" s="80"/>
      <c r="F533" s="177"/>
      <c r="G533" s="178"/>
      <c r="H533" s="13"/>
      <c r="I533" s="13"/>
      <c r="J533" s="80"/>
      <c r="K533" s="178"/>
      <c r="L533" s="13"/>
      <c r="M533" s="13"/>
      <c r="N533" s="13"/>
      <c r="O533" s="80">
        <v>1</v>
      </c>
      <c r="P533" s="177"/>
      <c r="Q533" s="147" t="s">
        <v>1273</v>
      </c>
      <c r="R533" s="13">
        <v>3022</v>
      </c>
      <c r="S533" s="28"/>
      <c r="T533" s="48"/>
      <c r="U533" s="48"/>
    </row>
    <row r="534" spans="1:54" x14ac:dyDescent="0.25">
      <c r="A534" s="4">
        <v>6</v>
      </c>
      <c r="B534" s="6"/>
      <c r="C534" s="12"/>
      <c r="D534" s="136">
        <f>SUM(D526:D533)</f>
        <v>6</v>
      </c>
      <c r="E534" s="137">
        <f>SUM(E526:E533)</f>
        <v>0</v>
      </c>
      <c r="F534" s="138">
        <f t="shared" ref="F534:N534" si="49">SUM(F526:F533)</f>
        <v>0</v>
      </c>
      <c r="G534" s="136">
        <f>SUM(G526:G533)</f>
        <v>6</v>
      </c>
      <c r="H534" s="139">
        <f>SUM(H526:H533)</f>
        <v>0</v>
      </c>
      <c r="I534" s="139">
        <f>SUM(I526:I533)</f>
        <v>0</v>
      </c>
      <c r="J534" s="137">
        <f>SUM(J526:J533)</f>
        <v>0</v>
      </c>
      <c r="K534" s="136">
        <f t="shared" si="49"/>
        <v>0</v>
      </c>
      <c r="L534" s="139">
        <f t="shared" si="49"/>
        <v>5</v>
      </c>
      <c r="M534" s="139">
        <f t="shared" si="49"/>
        <v>0</v>
      </c>
      <c r="N534" s="139">
        <f t="shared" si="49"/>
        <v>0</v>
      </c>
      <c r="O534" s="137">
        <f>SUM(O526:O533)</f>
        <v>3</v>
      </c>
      <c r="P534" s="138">
        <f>SUM(P526:P533)</f>
        <v>0</v>
      </c>
      <c r="Q534" s="156"/>
      <c r="R534" s="13"/>
      <c r="S534" s="28"/>
    </row>
    <row r="535" spans="1:54" s="33" customFormat="1" x14ac:dyDescent="0.25">
      <c r="A535" s="34"/>
      <c r="B535" s="243" t="s">
        <v>533</v>
      </c>
      <c r="C535" s="244"/>
      <c r="D535" s="70"/>
      <c r="E535" s="74"/>
      <c r="F535" s="36"/>
      <c r="G535" s="183"/>
      <c r="H535" s="184"/>
      <c r="I535" s="184"/>
      <c r="J535" s="185"/>
      <c r="K535" s="183"/>
      <c r="L535" s="184"/>
      <c r="M535" s="184"/>
      <c r="N535" s="184"/>
      <c r="O535" s="185"/>
      <c r="P535" s="191"/>
      <c r="Q535" s="160"/>
      <c r="R535" s="31"/>
      <c r="S535" s="28"/>
      <c r="T535" s="48"/>
      <c r="U535" s="48"/>
      <c r="V535" s="17"/>
      <c r="W535" s="17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  <c r="AL535" s="17"/>
      <c r="AM535" s="17"/>
      <c r="AN535" s="17"/>
      <c r="AO535" s="17"/>
      <c r="AP535" s="17"/>
      <c r="AQ535" s="17"/>
      <c r="AR535" s="17"/>
      <c r="AS535" s="17"/>
      <c r="AT535" s="17"/>
      <c r="AU535" s="17"/>
      <c r="AV535" s="17"/>
      <c r="AW535" s="17"/>
      <c r="AX535" s="17"/>
      <c r="AY535" s="17"/>
      <c r="AZ535" s="17"/>
      <c r="BA535" s="17"/>
      <c r="BB535" s="17"/>
    </row>
    <row r="536" spans="1:54" x14ac:dyDescent="0.25">
      <c r="A536" s="4" t="s">
        <v>534</v>
      </c>
      <c r="B536" s="6" t="s">
        <v>535</v>
      </c>
      <c r="C536" s="12"/>
      <c r="D536" s="77">
        <v>1</v>
      </c>
      <c r="G536" s="175">
        <v>1</v>
      </c>
      <c r="L536" s="176">
        <v>1</v>
      </c>
      <c r="Q536" s="156"/>
      <c r="R536" s="13">
        <v>3023</v>
      </c>
      <c r="S536" s="28"/>
    </row>
    <row r="537" spans="1:54" ht="30" x14ac:dyDescent="0.25">
      <c r="A537" s="4" t="s">
        <v>536</v>
      </c>
      <c r="B537" s="6" t="s">
        <v>537</v>
      </c>
      <c r="C537" s="12"/>
      <c r="D537" s="77">
        <v>1</v>
      </c>
      <c r="E537" s="174">
        <v>1</v>
      </c>
      <c r="J537" s="174">
        <v>1</v>
      </c>
      <c r="Q537" s="161" t="s">
        <v>1310</v>
      </c>
      <c r="R537" s="53">
        <v>3024</v>
      </c>
      <c r="S537" s="28"/>
    </row>
    <row r="538" spans="1:54" s="17" customFormat="1" x14ac:dyDescent="0.25">
      <c r="A538" s="252" t="s">
        <v>538</v>
      </c>
      <c r="B538" s="260" t="s">
        <v>539</v>
      </c>
      <c r="C538" s="16"/>
      <c r="D538" s="238">
        <v>1</v>
      </c>
      <c r="E538" s="80"/>
      <c r="F538" s="177"/>
      <c r="G538" s="178"/>
      <c r="H538" s="13"/>
      <c r="I538" s="13"/>
      <c r="J538" s="13">
        <v>1</v>
      </c>
      <c r="K538" s="178">
        <v>1</v>
      </c>
      <c r="L538" s="13"/>
      <c r="M538" s="13"/>
      <c r="N538" s="13"/>
      <c r="O538" s="80"/>
      <c r="P538" s="177"/>
      <c r="Q538" s="147"/>
      <c r="R538" s="13">
        <v>3025</v>
      </c>
      <c r="S538" s="28"/>
      <c r="T538" s="48"/>
      <c r="U538" s="48"/>
    </row>
    <row r="539" spans="1:54" x14ac:dyDescent="0.25">
      <c r="A539" s="253"/>
      <c r="B539" s="261"/>
      <c r="C539" s="12"/>
      <c r="D539" s="239"/>
      <c r="J539" s="176">
        <v>1</v>
      </c>
      <c r="K539" s="175">
        <v>1</v>
      </c>
      <c r="Q539" s="156"/>
      <c r="R539" s="13"/>
      <c r="S539" s="28"/>
    </row>
    <row r="540" spans="1:54" x14ac:dyDescent="0.25">
      <c r="A540" s="4">
        <v>3</v>
      </c>
      <c r="B540" s="6"/>
      <c r="C540" s="12"/>
      <c r="D540" s="136">
        <f>SUM(D536:D539)</f>
        <v>3</v>
      </c>
      <c r="E540" s="136">
        <f t="shared" ref="E540:P540" si="50">SUM(E536:E539)</f>
        <v>1</v>
      </c>
      <c r="F540" s="136">
        <f t="shared" si="50"/>
        <v>0</v>
      </c>
      <c r="G540" s="136">
        <f t="shared" si="50"/>
        <v>1</v>
      </c>
      <c r="H540" s="136">
        <f t="shared" si="50"/>
        <v>0</v>
      </c>
      <c r="I540" s="136">
        <f t="shared" si="50"/>
        <v>0</v>
      </c>
      <c r="J540" s="136">
        <f t="shared" si="50"/>
        <v>3</v>
      </c>
      <c r="K540" s="136">
        <f t="shared" si="50"/>
        <v>2</v>
      </c>
      <c r="L540" s="136">
        <f t="shared" si="50"/>
        <v>1</v>
      </c>
      <c r="M540" s="136">
        <f t="shared" si="50"/>
        <v>0</v>
      </c>
      <c r="N540" s="136">
        <f t="shared" si="50"/>
        <v>0</v>
      </c>
      <c r="O540" s="136">
        <f t="shared" si="50"/>
        <v>0</v>
      </c>
      <c r="P540" s="140">
        <f t="shared" si="50"/>
        <v>0</v>
      </c>
      <c r="Q540" s="156"/>
      <c r="R540" s="13"/>
      <c r="S540" s="28"/>
    </row>
    <row r="541" spans="1:54" s="33" customFormat="1" x14ac:dyDescent="0.25">
      <c r="A541" s="31"/>
      <c r="B541" s="243" t="s">
        <v>540</v>
      </c>
      <c r="C541" s="244"/>
      <c r="D541" s="70"/>
      <c r="E541" s="74"/>
      <c r="F541" s="36"/>
      <c r="G541" s="183"/>
      <c r="H541" s="184"/>
      <c r="I541" s="184"/>
      <c r="J541" s="185"/>
      <c r="K541" s="183"/>
      <c r="L541" s="184"/>
      <c r="M541" s="184"/>
      <c r="N541" s="184"/>
      <c r="O541" s="185"/>
      <c r="P541" s="191"/>
      <c r="Q541" s="160"/>
      <c r="R541" s="31"/>
      <c r="S541" s="28"/>
      <c r="T541" s="48"/>
      <c r="U541" s="48"/>
      <c r="V541" s="17"/>
      <c r="W541" s="17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  <c r="AL541" s="17"/>
      <c r="AM541" s="17"/>
      <c r="AN541" s="17"/>
      <c r="AO541" s="17"/>
      <c r="AP541" s="17"/>
      <c r="AQ541" s="17"/>
      <c r="AR541" s="17"/>
      <c r="AS541" s="17"/>
      <c r="AT541" s="17"/>
      <c r="AU541" s="17"/>
      <c r="AV541" s="17"/>
      <c r="AW541" s="17"/>
      <c r="AX541" s="17"/>
      <c r="AY541" s="17"/>
      <c r="AZ541" s="17"/>
      <c r="BA541" s="17"/>
      <c r="BB541" s="17"/>
    </row>
    <row r="542" spans="1:54" s="33" customFormat="1" x14ac:dyDescent="0.25">
      <c r="A542" s="34"/>
      <c r="B542" s="243" t="s">
        <v>541</v>
      </c>
      <c r="C542" s="244"/>
      <c r="D542" s="70"/>
      <c r="E542" s="185"/>
      <c r="F542" s="191"/>
      <c r="G542" s="183"/>
      <c r="H542" s="184"/>
      <c r="I542" s="184"/>
      <c r="J542" s="185"/>
      <c r="K542" s="183"/>
      <c r="L542" s="184"/>
      <c r="M542" s="184"/>
      <c r="N542" s="184"/>
      <c r="O542" s="185"/>
      <c r="P542" s="191"/>
      <c r="Q542" s="160"/>
      <c r="R542" s="31"/>
      <c r="S542" s="28"/>
      <c r="T542" s="48"/>
      <c r="U542" s="48"/>
      <c r="V542" s="17"/>
      <c r="W542" s="17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  <c r="AL542" s="17"/>
      <c r="AM542" s="17"/>
      <c r="AN542" s="17"/>
      <c r="AO542" s="17"/>
      <c r="AP542" s="17"/>
      <c r="AQ542" s="17"/>
      <c r="AR542" s="17"/>
      <c r="AS542" s="17"/>
      <c r="AT542" s="17"/>
      <c r="AU542" s="17"/>
      <c r="AV542" s="17"/>
      <c r="AW542" s="17"/>
      <c r="AX542" s="17"/>
      <c r="AY542" s="17"/>
      <c r="AZ542" s="17"/>
      <c r="BA542" s="17"/>
      <c r="BB542" s="17"/>
    </row>
    <row r="543" spans="1:54" s="91" customFormat="1" x14ac:dyDescent="0.25">
      <c r="A543" s="14">
        <v>6065</v>
      </c>
      <c r="B543" s="15" t="s">
        <v>542</v>
      </c>
      <c r="C543" s="214"/>
      <c r="D543" s="78">
        <v>1</v>
      </c>
      <c r="E543" s="80"/>
      <c r="F543" s="177"/>
      <c r="G543" s="178">
        <v>1</v>
      </c>
      <c r="H543" s="13"/>
      <c r="I543" s="13"/>
      <c r="J543" s="80"/>
      <c r="K543" s="178">
        <v>1</v>
      </c>
      <c r="L543" s="13"/>
      <c r="M543" s="13"/>
      <c r="N543" s="13"/>
      <c r="O543" s="80"/>
      <c r="P543" s="177"/>
      <c r="Q543" s="147" t="s">
        <v>1278</v>
      </c>
      <c r="R543" s="28">
        <v>3026</v>
      </c>
      <c r="T543" s="90"/>
      <c r="U543" s="90"/>
    </row>
    <row r="544" spans="1:54" x14ac:dyDescent="0.25">
      <c r="A544" s="4">
        <v>6065</v>
      </c>
      <c r="B544" s="6" t="s">
        <v>543</v>
      </c>
      <c r="C544" s="12"/>
      <c r="D544" s="77">
        <v>1</v>
      </c>
      <c r="G544" s="175">
        <v>1</v>
      </c>
      <c r="K544" s="175">
        <v>1</v>
      </c>
      <c r="P544" s="127">
        <v>0</v>
      </c>
      <c r="Q544" s="156"/>
      <c r="R544" s="13">
        <v>3027</v>
      </c>
      <c r="S544" s="28"/>
    </row>
    <row r="545" spans="1:54" s="91" customFormat="1" ht="30" x14ac:dyDescent="0.25">
      <c r="A545" s="14">
        <v>6065</v>
      </c>
      <c r="B545" s="15" t="s">
        <v>544</v>
      </c>
      <c r="C545" s="218"/>
      <c r="D545" s="78">
        <v>1</v>
      </c>
      <c r="E545" s="80">
        <v>1</v>
      </c>
      <c r="F545" s="177"/>
      <c r="G545" s="178"/>
      <c r="H545" s="13"/>
      <c r="I545" s="13"/>
      <c r="J545" s="80"/>
      <c r="K545" s="178"/>
      <c r="L545" s="13"/>
      <c r="M545" s="13"/>
      <c r="N545" s="13"/>
      <c r="O545" s="80"/>
      <c r="P545" s="177"/>
      <c r="Q545" s="147" t="s">
        <v>1310</v>
      </c>
      <c r="R545" s="28">
        <v>3028</v>
      </c>
      <c r="S545" s="130"/>
      <c r="T545" s="90"/>
      <c r="U545" s="90"/>
    </row>
    <row r="546" spans="1:54" x14ac:dyDescent="0.25">
      <c r="A546" s="4">
        <v>3</v>
      </c>
      <c r="B546" s="6"/>
      <c r="C546" s="12"/>
      <c r="D546" s="136">
        <f>SUM(D543:D545)</f>
        <v>3</v>
      </c>
      <c r="E546" s="137">
        <f>SUM(E543:E545)</f>
        <v>1</v>
      </c>
      <c r="F546" s="138">
        <f t="shared" ref="F546:N546" si="51">SUM(F543:F545)</f>
        <v>0</v>
      </c>
      <c r="G546" s="136">
        <f>SUM(G543:G545)</f>
        <v>2</v>
      </c>
      <c r="H546" s="139">
        <f>SUM(H543:H545)</f>
        <v>0</v>
      </c>
      <c r="I546" s="139">
        <f>SUM(I543:I545)</f>
        <v>0</v>
      </c>
      <c r="J546" s="137">
        <f>SUM(J543:J545)</f>
        <v>0</v>
      </c>
      <c r="K546" s="136">
        <f t="shared" si="51"/>
        <v>2</v>
      </c>
      <c r="L546" s="139">
        <f t="shared" si="51"/>
        <v>0</v>
      </c>
      <c r="M546" s="139">
        <f t="shared" si="51"/>
        <v>0</v>
      </c>
      <c r="N546" s="139">
        <f t="shared" si="51"/>
        <v>0</v>
      </c>
      <c r="O546" s="137">
        <f>SUM(O543:O545)</f>
        <v>0</v>
      </c>
      <c r="P546" s="138">
        <f>SUM(P543:P545)</f>
        <v>0</v>
      </c>
      <c r="Q546" s="156"/>
      <c r="R546" s="13"/>
      <c r="S546" s="28"/>
    </row>
    <row r="547" spans="1:54" s="33" customFormat="1" x14ac:dyDescent="0.25">
      <c r="A547" s="31"/>
      <c r="B547" s="243" t="s">
        <v>545</v>
      </c>
      <c r="C547" s="244"/>
      <c r="D547" s="70"/>
      <c r="E547" s="74"/>
      <c r="F547" s="36"/>
      <c r="G547" s="183"/>
      <c r="H547" s="184"/>
      <c r="I547" s="184"/>
      <c r="J547" s="185"/>
      <c r="K547" s="183"/>
      <c r="L547" s="184"/>
      <c r="M547" s="184"/>
      <c r="N547" s="184"/>
      <c r="O547" s="185"/>
      <c r="P547" s="191"/>
      <c r="Q547" s="160"/>
      <c r="R547" s="31"/>
      <c r="S547" s="28"/>
      <c r="T547" s="48"/>
      <c r="U547" s="48"/>
      <c r="V547" s="17"/>
      <c r="W547" s="17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  <c r="AL547" s="17"/>
      <c r="AM547" s="17"/>
      <c r="AN547" s="17"/>
      <c r="AO547" s="17"/>
      <c r="AP547" s="17"/>
      <c r="AQ547" s="17"/>
      <c r="AR547" s="17"/>
      <c r="AS547" s="17"/>
      <c r="AT547" s="17"/>
      <c r="AU547" s="17"/>
      <c r="AV547" s="17"/>
      <c r="AW547" s="17"/>
      <c r="AX547" s="17"/>
      <c r="AY547" s="17"/>
      <c r="AZ547" s="17"/>
      <c r="BA547" s="17"/>
      <c r="BB547" s="17"/>
    </row>
    <row r="548" spans="1:54" s="33" customFormat="1" x14ac:dyDescent="0.25">
      <c r="A548" s="39"/>
      <c r="B548" s="243" t="s">
        <v>546</v>
      </c>
      <c r="C548" s="244"/>
      <c r="D548" s="70"/>
      <c r="E548" s="185"/>
      <c r="F548" s="191"/>
      <c r="G548" s="183"/>
      <c r="H548" s="184"/>
      <c r="I548" s="184"/>
      <c r="J548" s="185"/>
      <c r="K548" s="183"/>
      <c r="L548" s="184"/>
      <c r="M548" s="184"/>
      <c r="N548" s="184"/>
      <c r="O548" s="185"/>
      <c r="P548" s="191"/>
      <c r="Q548" s="160"/>
      <c r="R548" s="31"/>
      <c r="S548" s="28"/>
      <c r="T548" s="48"/>
      <c r="U548" s="48"/>
      <c r="V548" s="17"/>
      <c r="W548" s="17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  <c r="AL548" s="17"/>
      <c r="AM548" s="17"/>
      <c r="AN548" s="17"/>
      <c r="AO548" s="17"/>
      <c r="AP548" s="17"/>
      <c r="AQ548" s="17"/>
      <c r="AR548" s="17"/>
      <c r="AS548" s="17"/>
      <c r="AT548" s="17"/>
      <c r="AU548" s="17"/>
      <c r="AV548" s="17"/>
      <c r="AW548" s="17"/>
      <c r="AX548" s="17"/>
      <c r="AY548" s="17"/>
      <c r="AZ548" s="17"/>
      <c r="BA548" s="17"/>
      <c r="BB548" s="17"/>
    </row>
    <row r="549" spans="1:54" s="17" customFormat="1" ht="30" x14ac:dyDescent="0.25">
      <c r="A549" s="14" t="s">
        <v>547</v>
      </c>
      <c r="B549" s="15" t="s">
        <v>548</v>
      </c>
      <c r="C549" s="16"/>
      <c r="D549" s="72"/>
      <c r="E549" s="80">
        <v>1</v>
      </c>
      <c r="F549" s="177"/>
      <c r="G549" s="178"/>
      <c r="H549" s="13"/>
      <c r="I549" s="13"/>
      <c r="J549" s="80"/>
      <c r="K549" s="178"/>
      <c r="L549" s="13"/>
      <c r="M549" s="13"/>
      <c r="N549" s="13"/>
      <c r="O549" s="80">
        <v>1</v>
      </c>
      <c r="P549" s="177"/>
      <c r="Q549" s="147" t="s">
        <v>1310</v>
      </c>
      <c r="R549" s="13">
        <v>3029</v>
      </c>
      <c r="S549" s="28"/>
      <c r="T549" s="48"/>
      <c r="U549" s="48"/>
    </row>
    <row r="550" spans="1:54" x14ac:dyDescent="0.25">
      <c r="A550" s="4">
        <v>1</v>
      </c>
      <c r="B550" s="6"/>
      <c r="C550" s="12"/>
      <c r="D550" s="136">
        <f>SUM(D549)</f>
        <v>0</v>
      </c>
      <c r="E550" s="137">
        <f>SUM(E549)</f>
        <v>1</v>
      </c>
      <c r="F550" s="138">
        <f t="shared" ref="F550:N550" si="52">SUM(F549)</f>
        <v>0</v>
      </c>
      <c r="G550" s="136">
        <f>SUM(G549)</f>
        <v>0</v>
      </c>
      <c r="H550" s="139">
        <f>SUM(H549)</f>
        <v>0</v>
      </c>
      <c r="I550" s="139">
        <f>SUM(I549)</f>
        <v>0</v>
      </c>
      <c r="J550" s="137">
        <f>SUM(J549)</f>
        <v>0</v>
      </c>
      <c r="K550" s="136">
        <f t="shared" si="52"/>
        <v>0</v>
      </c>
      <c r="L550" s="139">
        <f t="shared" si="52"/>
        <v>0</v>
      </c>
      <c r="M550" s="139">
        <f t="shared" si="52"/>
        <v>0</v>
      </c>
      <c r="N550" s="139">
        <f t="shared" si="52"/>
        <v>0</v>
      </c>
      <c r="O550" s="137">
        <f>SUM(O549)</f>
        <v>1</v>
      </c>
      <c r="P550" s="138">
        <f>SUM(P549)</f>
        <v>0</v>
      </c>
      <c r="Q550" s="156"/>
      <c r="R550" s="13"/>
      <c r="S550" s="28"/>
    </row>
    <row r="551" spans="1:54" s="33" customFormat="1" x14ac:dyDescent="0.25">
      <c r="A551" s="34"/>
      <c r="B551" s="243" t="s">
        <v>549</v>
      </c>
      <c r="C551" s="244"/>
      <c r="D551" s="70"/>
      <c r="E551" s="74"/>
      <c r="F551" s="36"/>
      <c r="G551" s="183"/>
      <c r="H551" s="184"/>
      <c r="I551" s="184"/>
      <c r="J551" s="185"/>
      <c r="K551" s="183"/>
      <c r="L551" s="184"/>
      <c r="M551" s="184"/>
      <c r="N551" s="184"/>
      <c r="O551" s="185"/>
      <c r="P551" s="191"/>
      <c r="Q551" s="160"/>
      <c r="R551" s="31"/>
      <c r="S551" s="28"/>
      <c r="T551" s="48"/>
      <c r="U551" s="48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7"/>
      <c r="AM551" s="17"/>
      <c r="AN551" s="17"/>
      <c r="AO551" s="17"/>
      <c r="AP551" s="17"/>
      <c r="AQ551" s="17"/>
      <c r="AR551" s="17"/>
      <c r="AS551" s="17"/>
      <c r="AT551" s="17"/>
      <c r="AU551" s="17"/>
      <c r="AV551" s="17"/>
      <c r="AW551" s="17"/>
      <c r="AX551" s="17"/>
      <c r="AY551" s="17"/>
      <c r="AZ551" s="17"/>
      <c r="BA551" s="17"/>
      <c r="BB551" s="17"/>
    </row>
    <row r="552" spans="1:54" x14ac:dyDescent="0.25">
      <c r="A552" s="4" t="s">
        <v>550</v>
      </c>
      <c r="B552" s="6" t="s">
        <v>551</v>
      </c>
      <c r="C552" s="12"/>
      <c r="D552" s="73">
        <v>1</v>
      </c>
      <c r="G552" s="175">
        <v>1</v>
      </c>
      <c r="L552" s="176">
        <v>1</v>
      </c>
      <c r="Q552" s="156"/>
      <c r="R552" s="13">
        <v>3030</v>
      </c>
      <c r="S552" s="28"/>
    </row>
    <row r="553" spans="1:54" ht="30" x14ac:dyDescent="0.25">
      <c r="A553" s="4" t="s">
        <v>552</v>
      </c>
      <c r="B553" s="6" t="s">
        <v>553</v>
      </c>
      <c r="C553" s="12"/>
      <c r="D553" s="73">
        <v>1</v>
      </c>
      <c r="E553" s="174">
        <v>1</v>
      </c>
      <c r="O553" s="174">
        <v>1</v>
      </c>
      <c r="Q553" s="156" t="s">
        <v>1310</v>
      </c>
      <c r="R553" s="53">
        <v>3031</v>
      </c>
      <c r="S553" s="28"/>
    </row>
    <row r="554" spans="1:54" s="17" customFormat="1" ht="30" x14ac:dyDescent="0.25">
      <c r="A554" s="40" t="s">
        <v>884</v>
      </c>
      <c r="B554" s="15" t="s">
        <v>885</v>
      </c>
      <c r="C554" s="16"/>
      <c r="D554" s="78">
        <v>1</v>
      </c>
      <c r="E554" s="80">
        <v>1</v>
      </c>
      <c r="F554" s="177"/>
      <c r="G554" s="178"/>
      <c r="H554" s="13"/>
      <c r="I554" s="13"/>
      <c r="J554" s="80"/>
      <c r="K554" s="178"/>
      <c r="L554" s="13"/>
      <c r="M554" s="13"/>
      <c r="N554" s="13"/>
      <c r="O554" s="80">
        <v>1</v>
      </c>
      <c r="P554" s="177"/>
      <c r="Q554" s="147" t="s">
        <v>1310</v>
      </c>
      <c r="R554" s="13">
        <v>4144</v>
      </c>
      <c r="S554" s="28"/>
      <c r="T554" s="48"/>
      <c r="U554" s="48"/>
    </row>
    <row r="555" spans="1:54" x14ac:dyDescent="0.25">
      <c r="A555" s="4">
        <v>3</v>
      </c>
      <c r="B555" s="6"/>
      <c r="C555" s="12"/>
      <c r="D555" s="136">
        <f>SUM(D552:D554)</f>
        <v>3</v>
      </c>
      <c r="E555" s="137">
        <f>SUM(E552:E554)</f>
        <v>2</v>
      </c>
      <c r="F555" s="138">
        <f t="shared" ref="F555:N555" si="53">SUM(F552:F554)</f>
        <v>0</v>
      </c>
      <c r="G555" s="136">
        <f>SUM(G552:G554)</f>
        <v>1</v>
      </c>
      <c r="H555" s="139">
        <f>SUM(H552:H554)</f>
        <v>0</v>
      </c>
      <c r="I555" s="139">
        <f>SUM(I552:I554)</f>
        <v>0</v>
      </c>
      <c r="J555" s="137">
        <f>SUM(J552:J554)</f>
        <v>0</v>
      </c>
      <c r="K555" s="136">
        <f t="shared" si="53"/>
        <v>0</v>
      </c>
      <c r="L555" s="139">
        <f t="shared" si="53"/>
        <v>1</v>
      </c>
      <c r="M555" s="139">
        <f t="shared" si="53"/>
        <v>0</v>
      </c>
      <c r="N555" s="139">
        <f t="shared" si="53"/>
        <v>0</v>
      </c>
      <c r="O555" s="137">
        <f>SUM(O552:O554)</f>
        <v>2</v>
      </c>
      <c r="P555" s="138">
        <f>SUM(P552:P554)</f>
        <v>0</v>
      </c>
      <c r="Q555" s="156"/>
      <c r="R555" s="13"/>
      <c r="S555" s="28"/>
    </row>
    <row r="556" spans="1:54" s="33" customFormat="1" x14ac:dyDescent="0.25">
      <c r="A556" s="31"/>
      <c r="B556" s="243" t="s">
        <v>554</v>
      </c>
      <c r="C556" s="244"/>
      <c r="D556" s="70"/>
      <c r="E556" s="74"/>
      <c r="F556" s="36"/>
      <c r="G556" s="183"/>
      <c r="H556" s="184"/>
      <c r="I556" s="184"/>
      <c r="J556" s="185"/>
      <c r="K556" s="183"/>
      <c r="L556" s="184"/>
      <c r="M556" s="184"/>
      <c r="N556" s="184"/>
      <c r="O556" s="185"/>
      <c r="P556" s="191"/>
      <c r="Q556" s="160"/>
      <c r="R556" s="31"/>
      <c r="S556" s="28"/>
      <c r="T556" s="48"/>
      <c r="U556" s="48"/>
      <c r="V556" s="17"/>
      <c r="W556" s="17"/>
      <c r="X556" s="17"/>
      <c r="Y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  <c r="AL556" s="17"/>
      <c r="AM556" s="17"/>
      <c r="AN556" s="17"/>
      <c r="AO556" s="17"/>
      <c r="AP556" s="17"/>
      <c r="AQ556" s="17"/>
      <c r="AR556" s="17"/>
      <c r="AS556" s="17"/>
      <c r="AT556" s="17"/>
      <c r="AU556" s="17"/>
      <c r="AV556" s="17"/>
      <c r="AW556" s="17"/>
      <c r="AX556" s="17"/>
      <c r="AY556" s="17"/>
      <c r="AZ556" s="17"/>
      <c r="BA556" s="17"/>
      <c r="BB556" s="17"/>
    </row>
    <row r="557" spans="1:54" s="33" customFormat="1" x14ac:dyDescent="0.25">
      <c r="A557" s="34"/>
      <c r="B557" s="243" t="s">
        <v>555</v>
      </c>
      <c r="C557" s="244"/>
      <c r="D557" s="70"/>
      <c r="E557" s="185"/>
      <c r="F557" s="191"/>
      <c r="G557" s="183"/>
      <c r="H557" s="184"/>
      <c r="I557" s="184"/>
      <c r="J557" s="185"/>
      <c r="K557" s="183"/>
      <c r="L557" s="184"/>
      <c r="M557" s="184"/>
      <c r="N557" s="184"/>
      <c r="O557" s="185"/>
      <c r="P557" s="191"/>
      <c r="Q557" s="160"/>
      <c r="R557" s="31"/>
      <c r="S557" s="28"/>
      <c r="T557" s="48"/>
      <c r="U557" s="48"/>
      <c r="V557" s="17"/>
      <c r="W557" s="17"/>
      <c r="X557" s="17"/>
      <c r="Y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  <c r="AL557" s="17"/>
      <c r="AM557" s="17"/>
      <c r="AN557" s="17"/>
      <c r="AO557" s="17"/>
      <c r="AP557" s="17"/>
      <c r="AQ557" s="17"/>
      <c r="AR557" s="17"/>
      <c r="AS557" s="17"/>
      <c r="AT557" s="17"/>
      <c r="AU557" s="17"/>
      <c r="AV557" s="17"/>
      <c r="AW557" s="17"/>
      <c r="AX557" s="17"/>
      <c r="AY557" s="17"/>
      <c r="AZ557" s="17"/>
      <c r="BA557" s="17"/>
      <c r="BB557" s="17"/>
    </row>
    <row r="558" spans="1:54" s="91" customFormat="1" x14ac:dyDescent="0.25">
      <c r="A558" s="40" t="s">
        <v>556</v>
      </c>
      <c r="B558" s="15" t="s">
        <v>557</v>
      </c>
      <c r="C558" s="16"/>
      <c r="D558" s="78">
        <v>1</v>
      </c>
      <c r="E558" s="80"/>
      <c r="F558" s="177"/>
      <c r="G558" s="178">
        <v>1</v>
      </c>
      <c r="H558" s="13"/>
      <c r="I558" s="13"/>
      <c r="J558" s="80"/>
      <c r="K558" s="178"/>
      <c r="L558" s="13">
        <v>1</v>
      </c>
      <c r="M558" s="13"/>
      <c r="N558" s="13"/>
      <c r="O558" s="80"/>
      <c r="P558" s="177"/>
      <c r="Q558" s="147" t="s">
        <v>1232</v>
      </c>
      <c r="R558" s="13">
        <v>3032</v>
      </c>
      <c r="S558" s="130"/>
      <c r="T558" s="90"/>
      <c r="U558" s="90"/>
    </row>
    <row r="559" spans="1:54" x14ac:dyDescent="0.25">
      <c r="A559" s="5" t="s">
        <v>558</v>
      </c>
      <c r="B559" s="7" t="s">
        <v>559</v>
      </c>
      <c r="C559" s="12"/>
      <c r="D559" s="79">
        <v>1</v>
      </c>
      <c r="G559" s="175">
        <v>1</v>
      </c>
      <c r="L559" s="176">
        <v>1</v>
      </c>
      <c r="Q559" s="156"/>
      <c r="R559" s="13">
        <v>3033</v>
      </c>
      <c r="S559" s="28"/>
    </row>
    <row r="560" spans="1:54" s="17" customFormat="1" x14ac:dyDescent="0.25">
      <c r="A560" s="40" t="s">
        <v>560</v>
      </c>
      <c r="B560" s="15" t="s">
        <v>561</v>
      </c>
      <c r="C560" s="16" t="s">
        <v>1029</v>
      </c>
      <c r="D560" s="78">
        <v>1</v>
      </c>
      <c r="E560" s="80"/>
      <c r="F560" s="177"/>
      <c r="G560" s="178"/>
      <c r="H560" s="13">
        <v>1</v>
      </c>
      <c r="I560" s="13"/>
      <c r="J560" s="80"/>
      <c r="K560" s="178"/>
      <c r="L560" s="13">
        <v>1</v>
      </c>
      <c r="M560" s="13"/>
      <c r="N560" s="13"/>
      <c r="O560" s="80"/>
      <c r="P560" s="192">
        <v>1</v>
      </c>
      <c r="Q560" s="147" t="s">
        <v>958</v>
      </c>
      <c r="R560" s="13">
        <v>3034</v>
      </c>
      <c r="S560" s="28"/>
      <c r="T560" s="48"/>
      <c r="U560" s="48"/>
    </row>
    <row r="561" spans="1:54" s="91" customFormat="1" x14ac:dyDescent="0.25">
      <c r="A561" s="40" t="s">
        <v>562</v>
      </c>
      <c r="B561" s="15" t="s">
        <v>563</v>
      </c>
      <c r="C561" s="16"/>
      <c r="D561" s="78">
        <v>1</v>
      </c>
      <c r="E561" s="80">
        <v>1</v>
      </c>
      <c r="F561" s="177"/>
      <c r="G561" s="178"/>
      <c r="H561" s="13"/>
      <c r="I561" s="13"/>
      <c r="J561" s="80"/>
      <c r="K561" s="178"/>
      <c r="L561" s="13"/>
      <c r="M561" s="13"/>
      <c r="N561" s="13"/>
      <c r="O561" s="80"/>
      <c r="P561" s="177"/>
      <c r="Q561" s="168" t="s">
        <v>1308</v>
      </c>
      <c r="R561" s="13">
        <v>3035</v>
      </c>
      <c r="S561" s="130"/>
      <c r="T561" s="90"/>
      <c r="U561" s="90"/>
    </row>
    <row r="562" spans="1:54" x14ac:dyDescent="0.25">
      <c r="A562" s="4">
        <v>4</v>
      </c>
      <c r="B562" s="6"/>
      <c r="C562" s="12"/>
      <c r="D562" s="136">
        <f>SUM(D558:D561)</f>
        <v>4</v>
      </c>
      <c r="E562" s="137">
        <f>SUM(E558:E561)</f>
        <v>1</v>
      </c>
      <c r="F562" s="138">
        <f t="shared" ref="F562:N562" si="54">SUM(F558:F561)</f>
        <v>0</v>
      </c>
      <c r="G562" s="136">
        <f>SUM(G558:G561)</f>
        <v>2</v>
      </c>
      <c r="H562" s="139">
        <f>SUM(H558:H561)</f>
        <v>1</v>
      </c>
      <c r="I562" s="139">
        <f>SUM(I558:I561)</f>
        <v>0</v>
      </c>
      <c r="J562" s="137">
        <f>SUM(J558:J561)</f>
        <v>0</v>
      </c>
      <c r="K562" s="136">
        <f t="shared" si="54"/>
        <v>0</v>
      </c>
      <c r="L562" s="139">
        <f t="shared" si="54"/>
        <v>3</v>
      </c>
      <c r="M562" s="139">
        <f t="shared" si="54"/>
        <v>0</v>
      </c>
      <c r="N562" s="139">
        <f t="shared" si="54"/>
        <v>0</v>
      </c>
      <c r="O562" s="137">
        <f>SUM(O558:O561)</f>
        <v>0</v>
      </c>
      <c r="P562" s="138">
        <f>SUM(P558:P561)</f>
        <v>1</v>
      </c>
      <c r="Q562" s="156"/>
      <c r="R562" s="13"/>
      <c r="S562" s="28"/>
    </row>
    <row r="563" spans="1:54" s="33" customFormat="1" x14ac:dyDescent="0.25">
      <c r="A563" s="34"/>
      <c r="B563" s="243" t="s">
        <v>564</v>
      </c>
      <c r="C563" s="244"/>
      <c r="D563" s="70"/>
      <c r="E563" s="185"/>
      <c r="F563" s="191"/>
      <c r="G563" s="183"/>
      <c r="H563" s="184"/>
      <c r="I563" s="184"/>
      <c r="J563" s="185"/>
      <c r="K563" s="183"/>
      <c r="L563" s="184"/>
      <c r="M563" s="184"/>
      <c r="N563" s="184"/>
      <c r="O563" s="185"/>
      <c r="P563" s="191"/>
      <c r="Q563" s="160"/>
      <c r="R563" s="31"/>
      <c r="S563" s="28"/>
      <c r="T563" s="48"/>
      <c r="U563" s="48"/>
      <c r="V563" s="17"/>
      <c r="W563" s="17"/>
      <c r="X563" s="17"/>
      <c r="Y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  <c r="AL563" s="17"/>
      <c r="AM563" s="17"/>
      <c r="AN563" s="17"/>
      <c r="AO563" s="17"/>
      <c r="AP563" s="17"/>
      <c r="AQ563" s="17"/>
      <c r="AR563" s="17"/>
      <c r="AS563" s="17"/>
      <c r="AT563" s="17"/>
      <c r="AU563" s="17"/>
      <c r="AV563" s="17"/>
      <c r="AW563" s="17"/>
      <c r="AX563" s="17"/>
      <c r="AY563" s="17"/>
      <c r="AZ563" s="17"/>
      <c r="BA563" s="17"/>
      <c r="BB563" s="17"/>
    </row>
    <row r="564" spans="1:54" s="33" customFormat="1" x14ac:dyDescent="0.25">
      <c r="A564" s="34"/>
      <c r="B564" s="243" t="s">
        <v>565</v>
      </c>
      <c r="C564" s="244"/>
      <c r="D564" s="70"/>
      <c r="E564" s="185"/>
      <c r="F564" s="191"/>
      <c r="G564" s="183"/>
      <c r="H564" s="184"/>
      <c r="I564" s="184"/>
      <c r="J564" s="185"/>
      <c r="K564" s="183"/>
      <c r="L564" s="184"/>
      <c r="M564" s="184"/>
      <c r="N564" s="184"/>
      <c r="O564" s="185"/>
      <c r="P564" s="191"/>
      <c r="Q564" s="160"/>
      <c r="R564" s="31"/>
      <c r="S564" s="28"/>
      <c r="T564" s="48"/>
      <c r="U564" s="48"/>
      <c r="V564" s="17"/>
      <c r="W564" s="17"/>
      <c r="X564" s="17"/>
      <c r="Y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  <c r="AL564" s="17"/>
      <c r="AM564" s="17"/>
      <c r="AN564" s="17"/>
      <c r="AO564" s="17"/>
      <c r="AP564" s="17"/>
      <c r="AQ564" s="17"/>
      <c r="AR564" s="17"/>
      <c r="AS564" s="17"/>
      <c r="AT564" s="17"/>
      <c r="AU564" s="17"/>
      <c r="AV564" s="17"/>
      <c r="AW564" s="17"/>
      <c r="AX564" s="17"/>
      <c r="AY564" s="17"/>
      <c r="AZ564" s="17"/>
      <c r="BA564" s="17"/>
      <c r="BB564" s="17"/>
    </row>
    <row r="565" spans="1:54" s="91" customFormat="1" x14ac:dyDescent="0.25">
      <c r="A565" s="40" t="s">
        <v>566</v>
      </c>
      <c r="B565" s="15" t="s">
        <v>567</v>
      </c>
      <c r="C565" s="218" t="s">
        <v>850</v>
      </c>
      <c r="D565" s="72">
        <v>1</v>
      </c>
      <c r="E565" s="80"/>
      <c r="F565" s="177"/>
      <c r="G565" s="178">
        <v>1</v>
      </c>
      <c r="H565" s="13"/>
      <c r="I565" s="13"/>
      <c r="J565" s="80"/>
      <c r="K565" s="178"/>
      <c r="L565" s="13">
        <v>1</v>
      </c>
      <c r="M565" s="13"/>
      <c r="N565" s="13"/>
      <c r="O565" s="80"/>
      <c r="P565" s="177"/>
      <c r="Q565" s="147"/>
      <c r="R565" s="13">
        <v>3036</v>
      </c>
      <c r="S565" s="130"/>
      <c r="T565" s="90"/>
      <c r="U565" s="90"/>
    </row>
    <row r="566" spans="1:54" x14ac:dyDescent="0.25">
      <c r="A566" s="4">
        <v>1</v>
      </c>
      <c r="B566" s="6"/>
      <c r="C566" s="12"/>
      <c r="D566" s="136">
        <f>SUM(D565)</f>
        <v>1</v>
      </c>
      <c r="E566" s="137">
        <f>SUM(E565)</f>
        <v>0</v>
      </c>
      <c r="F566" s="138">
        <f t="shared" ref="F566:N566" si="55">SUM(F565)</f>
        <v>0</v>
      </c>
      <c r="G566" s="136">
        <f>SUM(G565)</f>
        <v>1</v>
      </c>
      <c r="H566" s="139">
        <f>SUM(H565)</f>
        <v>0</v>
      </c>
      <c r="I566" s="139">
        <f>SUM(I565)</f>
        <v>0</v>
      </c>
      <c r="J566" s="137">
        <f>SUM(J565)</f>
        <v>0</v>
      </c>
      <c r="K566" s="136">
        <f t="shared" si="55"/>
        <v>0</v>
      </c>
      <c r="L566" s="139">
        <f t="shared" si="55"/>
        <v>1</v>
      </c>
      <c r="M566" s="139">
        <f t="shared" si="55"/>
        <v>0</v>
      </c>
      <c r="N566" s="139">
        <f t="shared" si="55"/>
        <v>0</v>
      </c>
      <c r="O566" s="137">
        <f>SUM(O565)</f>
        <v>0</v>
      </c>
      <c r="P566" s="138">
        <f>SUM(P565)</f>
        <v>0</v>
      </c>
      <c r="Q566" s="156"/>
      <c r="R566" s="13"/>
      <c r="S566" s="28"/>
    </row>
    <row r="567" spans="1:54" s="33" customFormat="1" x14ac:dyDescent="0.25">
      <c r="A567" s="31"/>
      <c r="B567" s="243" t="s">
        <v>568</v>
      </c>
      <c r="C567" s="244"/>
      <c r="D567" s="70"/>
      <c r="E567" s="74"/>
      <c r="F567" s="36"/>
      <c r="G567" s="183"/>
      <c r="H567" s="184"/>
      <c r="I567" s="184"/>
      <c r="J567" s="185"/>
      <c r="K567" s="183"/>
      <c r="L567" s="184"/>
      <c r="M567" s="184"/>
      <c r="N567" s="184"/>
      <c r="O567" s="185"/>
      <c r="P567" s="191"/>
      <c r="Q567" s="160"/>
      <c r="R567" s="31"/>
      <c r="S567" s="28"/>
      <c r="T567" s="48"/>
      <c r="U567" s="48"/>
      <c r="V567" s="17"/>
      <c r="W567" s="17"/>
      <c r="X567" s="17"/>
      <c r="Y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  <c r="AL567" s="17"/>
      <c r="AM567" s="17"/>
      <c r="AN567" s="17"/>
      <c r="AO567" s="17"/>
      <c r="AP567" s="17"/>
      <c r="AQ567" s="17"/>
      <c r="AR567" s="17"/>
      <c r="AS567" s="17"/>
      <c r="AT567" s="17"/>
      <c r="AU567" s="17"/>
      <c r="AV567" s="17"/>
      <c r="AW567" s="17"/>
      <c r="AX567" s="17"/>
      <c r="AY567" s="17"/>
      <c r="AZ567" s="17"/>
      <c r="BA567" s="17"/>
      <c r="BB567" s="17"/>
    </row>
    <row r="568" spans="1:54" s="33" customFormat="1" x14ac:dyDescent="0.25">
      <c r="A568" s="133"/>
      <c r="B568" s="275" t="s">
        <v>569</v>
      </c>
      <c r="C568" s="244"/>
      <c r="D568" s="70"/>
      <c r="E568" s="185"/>
      <c r="F568" s="191"/>
      <c r="G568" s="183"/>
      <c r="H568" s="184"/>
      <c r="I568" s="184"/>
      <c r="J568" s="185"/>
      <c r="K568" s="183"/>
      <c r="L568" s="184"/>
      <c r="M568" s="184"/>
      <c r="N568" s="184"/>
      <c r="O568" s="185"/>
      <c r="P568" s="191"/>
      <c r="Q568" s="160"/>
      <c r="R568" s="31"/>
      <c r="S568" s="28"/>
      <c r="T568" s="48"/>
      <c r="U568" s="48"/>
      <c r="V568" s="17"/>
      <c r="W568" s="17"/>
      <c r="X568" s="17"/>
      <c r="Y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  <c r="AL568" s="17"/>
      <c r="AM568" s="17"/>
      <c r="AN568" s="17"/>
      <c r="AO568" s="17"/>
      <c r="AP568" s="17"/>
      <c r="AQ568" s="17"/>
      <c r="AR568" s="17"/>
      <c r="AS568" s="17"/>
      <c r="AT568" s="17"/>
      <c r="AU568" s="17"/>
      <c r="AV568" s="17"/>
      <c r="AW568" s="17"/>
      <c r="AX568" s="17"/>
      <c r="AY568" s="17"/>
      <c r="AZ568" s="17"/>
      <c r="BA568" s="17"/>
      <c r="BB568" s="17"/>
    </row>
    <row r="569" spans="1:54" s="91" customFormat="1" x14ac:dyDescent="0.25">
      <c r="A569" s="215" t="s">
        <v>570</v>
      </c>
      <c r="B569" s="219" t="s">
        <v>952</v>
      </c>
      <c r="C569" s="177" t="s">
        <v>850</v>
      </c>
      <c r="D569" s="78">
        <v>1</v>
      </c>
      <c r="E569" s="80">
        <v>1</v>
      </c>
      <c r="F569" s="177"/>
      <c r="G569" s="178">
        <v>1</v>
      </c>
      <c r="H569" s="13"/>
      <c r="I569" s="13"/>
      <c r="J569" s="80"/>
      <c r="K569" s="178">
        <v>1</v>
      </c>
      <c r="L569" s="13"/>
      <c r="M569" s="13"/>
      <c r="N569" s="13"/>
      <c r="O569" s="80"/>
      <c r="P569" s="177"/>
      <c r="Q569" s="147" t="s">
        <v>1285</v>
      </c>
      <c r="R569" s="13">
        <v>3037</v>
      </c>
      <c r="S569" s="124"/>
      <c r="T569" s="90"/>
      <c r="U569" s="90"/>
    </row>
    <row r="570" spans="1:54" s="91" customFormat="1" x14ac:dyDescent="0.25">
      <c r="A570" s="216"/>
      <c r="B570" s="220"/>
      <c r="C570" s="177"/>
      <c r="D570" s="78">
        <v>1</v>
      </c>
      <c r="E570" s="80">
        <v>1</v>
      </c>
      <c r="F570" s="177"/>
      <c r="G570" s="178">
        <v>1</v>
      </c>
      <c r="H570" s="13"/>
      <c r="I570" s="13"/>
      <c r="J570" s="80"/>
      <c r="K570" s="178">
        <v>1</v>
      </c>
      <c r="L570" s="13"/>
      <c r="M570" s="13"/>
      <c r="N570" s="13"/>
      <c r="O570" s="80"/>
      <c r="P570" s="177"/>
      <c r="Q570" s="147" t="s">
        <v>1285</v>
      </c>
      <c r="R570" s="13">
        <v>3038</v>
      </c>
      <c r="S570" s="124"/>
      <c r="T570" s="90"/>
      <c r="U570" s="90"/>
    </row>
    <row r="571" spans="1:54" s="91" customFormat="1" x14ac:dyDescent="0.25">
      <c r="A571" s="216" t="s">
        <v>571</v>
      </c>
      <c r="B571" s="217" t="s">
        <v>572</v>
      </c>
      <c r="C571" s="218" t="s">
        <v>850</v>
      </c>
      <c r="D571" s="78">
        <v>1</v>
      </c>
      <c r="E571" s="80">
        <v>1</v>
      </c>
      <c r="F571" s="177"/>
      <c r="G571" s="178">
        <v>1</v>
      </c>
      <c r="H571" s="13"/>
      <c r="I571" s="13"/>
      <c r="J571" s="80"/>
      <c r="K571" s="178">
        <v>1</v>
      </c>
      <c r="L571" s="13"/>
      <c r="M571" s="13"/>
      <c r="N571" s="13"/>
      <c r="O571" s="80"/>
      <c r="P571" s="177"/>
      <c r="Q571" s="147" t="s">
        <v>1285</v>
      </c>
      <c r="R571" s="28">
        <v>3039</v>
      </c>
      <c r="T571" s="90"/>
      <c r="U571" s="90"/>
    </row>
    <row r="572" spans="1:54" x14ac:dyDescent="0.25">
      <c r="A572" s="5">
        <v>2</v>
      </c>
      <c r="B572" s="7"/>
      <c r="C572" s="12"/>
      <c r="D572" s="136">
        <f>SUM(D569:D571)</f>
        <v>3</v>
      </c>
      <c r="E572" s="137">
        <f>SUM(E569:E571)</f>
        <v>3</v>
      </c>
      <c r="F572" s="138">
        <f t="shared" ref="F572:N572" si="56">SUM(F569:F571)</f>
        <v>0</v>
      </c>
      <c r="G572" s="136">
        <f>SUM(G569:G571)</f>
        <v>3</v>
      </c>
      <c r="H572" s="139">
        <f>SUM(H569:H571)</f>
        <v>0</v>
      </c>
      <c r="I572" s="139">
        <f>SUM(I569:I571)</f>
        <v>0</v>
      </c>
      <c r="J572" s="137">
        <f>SUM(J569:J571)</f>
        <v>0</v>
      </c>
      <c r="K572" s="136">
        <f t="shared" si="56"/>
        <v>3</v>
      </c>
      <c r="L572" s="139">
        <f t="shared" si="56"/>
        <v>0</v>
      </c>
      <c r="M572" s="139">
        <f t="shared" si="56"/>
        <v>0</v>
      </c>
      <c r="N572" s="139">
        <f t="shared" si="56"/>
        <v>0</v>
      </c>
      <c r="O572" s="137">
        <f>SUM(O569:O571)</f>
        <v>0</v>
      </c>
      <c r="P572" s="138">
        <f>SUM(P569:P571)</f>
        <v>0</v>
      </c>
      <c r="Q572" s="156"/>
      <c r="R572" s="13"/>
      <c r="S572" s="28"/>
    </row>
    <row r="573" spans="1:54" s="26" customFormat="1" x14ac:dyDescent="0.25">
      <c r="B573" s="149" t="s">
        <v>573</v>
      </c>
      <c r="C573" s="52"/>
      <c r="D573" s="66"/>
      <c r="E573" s="67"/>
      <c r="F573" s="52"/>
      <c r="G573" s="66"/>
      <c r="H573" s="1"/>
      <c r="I573" s="1"/>
      <c r="J573" s="67"/>
      <c r="K573" s="66"/>
      <c r="L573" s="30"/>
      <c r="M573" s="30"/>
      <c r="N573" s="30"/>
      <c r="O573" s="67"/>
      <c r="P573" s="52"/>
      <c r="Q573" s="166"/>
      <c r="R573" s="31"/>
      <c r="S573" s="60"/>
      <c r="T573" s="60"/>
      <c r="U573" s="60"/>
      <c r="V573" s="47"/>
      <c r="W573" s="47"/>
      <c r="X573" s="47"/>
      <c r="Y573" s="47"/>
      <c r="Z573" s="47"/>
      <c r="AA573" s="47"/>
      <c r="AB573" s="47"/>
      <c r="AC573" s="47"/>
      <c r="AD573" s="47"/>
      <c r="AE573" s="47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</row>
    <row r="574" spans="1:54" x14ac:dyDescent="0.25">
      <c r="A574" s="4" t="s">
        <v>574</v>
      </c>
      <c r="B574" s="6" t="s">
        <v>575</v>
      </c>
      <c r="C574" s="12" t="s">
        <v>850</v>
      </c>
      <c r="D574" s="73">
        <v>1</v>
      </c>
      <c r="G574" s="175">
        <v>1</v>
      </c>
      <c r="K574" s="175">
        <v>1</v>
      </c>
      <c r="Q574" s="156" t="s">
        <v>904</v>
      </c>
      <c r="R574" s="13">
        <v>3040</v>
      </c>
      <c r="S574" s="28"/>
    </row>
    <row r="575" spans="1:54" x14ac:dyDescent="0.25">
      <c r="A575" s="4">
        <v>1</v>
      </c>
      <c r="B575" s="6"/>
      <c r="C575" s="12"/>
      <c r="D575" s="136">
        <f>SUM(D574)</f>
        <v>1</v>
      </c>
      <c r="E575" s="137">
        <f>SUM(E574)</f>
        <v>0</v>
      </c>
      <c r="F575" s="138">
        <f t="shared" ref="F575" si="57">SUM(F574)</f>
        <v>0</v>
      </c>
      <c r="G575" s="136">
        <f t="shared" ref="G575" si="58">SUM(G573:G574)</f>
        <v>1</v>
      </c>
      <c r="H575" s="139">
        <f t="shared" ref="H575" si="59">SUM(H573:H574)</f>
        <v>0</v>
      </c>
      <c r="I575" s="139">
        <f t="shared" ref="I575" si="60">SUM(I573:I574)</f>
        <v>0</v>
      </c>
      <c r="J575" s="137">
        <f>SUM(J574)</f>
        <v>0</v>
      </c>
      <c r="K575" s="136">
        <f t="shared" ref="K575:N575" si="61">SUM(K574)</f>
        <v>1</v>
      </c>
      <c r="L575" s="139">
        <f t="shared" si="61"/>
        <v>0</v>
      </c>
      <c r="M575" s="139">
        <f t="shared" si="61"/>
        <v>0</v>
      </c>
      <c r="N575" s="139">
        <f t="shared" si="61"/>
        <v>0</v>
      </c>
      <c r="O575" s="137">
        <f>SUM(O574)</f>
        <v>0</v>
      </c>
      <c r="P575" s="138">
        <f>SUM(P574)</f>
        <v>0</v>
      </c>
      <c r="Q575" s="156"/>
      <c r="R575" s="13"/>
      <c r="S575" s="28"/>
    </row>
    <row r="576" spans="1:54" s="26" customFormat="1" x14ac:dyDescent="0.25">
      <c r="B576" s="149" t="s">
        <v>576</v>
      </c>
      <c r="C576" s="52"/>
      <c r="D576" s="66"/>
      <c r="E576" s="67"/>
      <c r="F576" s="52"/>
      <c r="G576" s="66"/>
      <c r="H576" s="1"/>
      <c r="I576" s="1"/>
      <c r="J576" s="67"/>
      <c r="K576" s="66"/>
      <c r="L576" s="30"/>
      <c r="M576" s="30"/>
      <c r="N576" s="30"/>
      <c r="O576" s="67"/>
      <c r="P576" s="52"/>
      <c r="Q576" s="166"/>
      <c r="R576" s="31"/>
      <c r="S576" s="60"/>
      <c r="T576" s="60"/>
      <c r="U576" s="60"/>
      <c r="V576" s="47"/>
      <c r="W576" s="47"/>
      <c r="X576" s="47"/>
      <c r="Y576" s="47"/>
      <c r="Z576" s="47"/>
      <c r="AA576" s="47"/>
      <c r="AB576" s="47"/>
      <c r="AC576" s="47"/>
      <c r="AD576" s="47"/>
      <c r="AE576" s="47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</row>
    <row r="577" spans="1:54" s="26" customFormat="1" x14ac:dyDescent="0.25">
      <c r="B577" s="149" t="s">
        <v>577</v>
      </c>
      <c r="C577" s="52"/>
      <c r="D577" s="66"/>
      <c r="E577" s="67"/>
      <c r="F577" s="52"/>
      <c r="G577" s="66"/>
      <c r="H577" s="1"/>
      <c r="I577" s="1"/>
      <c r="J577" s="67"/>
      <c r="K577" s="66"/>
      <c r="L577" s="30"/>
      <c r="M577" s="30"/>
      <c r="N577" s="30"/>
      <c r="O577" s="67"/>
      <c r="P577" s="52"/>
      <c r="Q577" s="166"/>
      <c r="R577" s="31"/>
      <c r="S577" s="60"/>
      <c r="T577" s="60"/>
      <c r="U577" s="60"/>
      <c r="V577" s="47"/>
      <c r="W577" s="47"/>
      <c r="X577" s="47"/>
      <c r="Y577" s="47"/>
      <c r="Z577" s="47"/>
      <c r="AA577" s="47"/>
      <c r="AB577" s="47"/>
      <c r="AC577" s="47"/>
      <c r="AD577" s="47"/>
      <c r="AE577" s="47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</row>
    <row r="578" spans="1:54" x14ac:dyDescent="0.25">
      <c r="A578" s="5" t="s">
        <v>578</v>
      </c>
      <c r="B578" s="7" t="s">
        <v>900</v>
      </c>
      <c r="C578" s="12" t="s">
        <v>850</v>
      </c>
      <c r="D578" s="76">
        <v>1</v>
      </c>
      <c r="G578" s="175">
        <v>1</v>
      </c>
      <c r="L578" s="176">
        <v>1</v>
      </c>
      <c r="Q578" s="156"/>
      <c r="R578" s="13">
        <v>3041</v>
      </c>
      <c r="S578" s="28"/>
    </row>
    <row r="579" spans="1:54" x14ac:dyDescent="0.25">
      <c r="A579" s="5" t="s">
        <v>579</v>
      </c>
      <c r="B579" s="7" t="s">
        <v>580</v>
      </c>
      <c r="C579" s="12" t="s">
        <v>850</v>
      </c>
      <c r="D579" s="76">
        <v>1</v>
      </c>
      <c r="G579" s="175">
        <v>1</v>
      </c>
      <c r="K579" s="175">
        <v>1</v>
      </c>
      <c r="Q579" s="156"/>
      <c r="R579" s="13">
        <v>3042</v>
      </c>
      <c r="S579" s="28"/>
    </row>
    <row r="580" spans="1:54" x14ac:dyDescent="0.25">
      <c r="A580" s="5">
        <v>2</v>
      </c>
      <c r="B580" s="7"/>
      <c r="C580" s="12"/>
      <c r="D580" s="136">
        <f>SUM(D578:D579)</f>
        <v>2</v>
      </c>
      <c r="E580" s="137">
        <f>SUM(E578:E579)</f>
        <v>0</v>
      </c>
      <c r="F580" s="138">
        <f t="shared" ref="F580:N580" si="62">SUM(F578:F579)</f>
        <v>0</v>
      </c>
      <c r="G580" s="136">
        <f>SUM(G578:G579)</f>
        <v>2</v>
      </c>
      <c r="H580" s="139">
        <f>SUM(H578:H579)</f>
        <v>0</v>
      </c>
      <c r="I580" s="139">
        <f>SUM(I578:I579)</f>
        <v>0</v>
      </c>
      <c r="J580" s="137">
        <f>SUM(J578:J579)</f>
        <v>0</v>
      </c>
      <c r="K580" s="136">
        <f t="shared" si="62"/>
        <v>1</v>
      </c>
      <c r="L580" s="139">
        <f t="shared" si="62"/>
        <v>1</v>
      </c>
      <c r="M580" s="139">
        <f t="shared" si="62"/>
        <v>0</v>
      </c>
      <c r="N580" s="139">
        <f t="shared" si="62"/>
        <v>0</v>
      </c>
      <c r="O580" s="137">
        <f>SUM(O578:O579)</f>
        <v>0</v>
      </c>
      <c r="P580" s="138">
        <f>SUM(P578:P579)</f>
        <v>0</v>
      </c>
      <c r="Q580" s="156"/>
      <c r="R580" s="13"/>
      <c r="S580" s="28"/>
    </row>
    <row r="581" spans="1:54" s="26" customFormat="1" x14ac:dyDescent="0.25">
      <c r="B581" s="149" t="s">
        <v>581</v>
      </c>
      <c r="C581" s="52"/>
      <c r="D581" s="66"/>
      <c r="E581" s="67"/>
      <c r="F581" s="52"/>
      <c r="G581" s="66"/>
      <c r="H581" s="1"/>
      <c r="I581" s="1"/>
      <c r="J581" s="67"/>
      <c r="K581" s="66"/>
      <c r="L581" s="30"/>
      <c r="M581" s="30"/>
      <c r="N581" s="30"/>
      <c r="O581" s="67"/>
      <c r="P581" s="52"/>
      <c r="Q581" s="166"/>
      <c r="R581" s="31"/>
      <c r="S581" s="60"/>
      <c r="T581" s="60"/>
      <c r="U581" s="60"/>
      <c r="V581" s="47"/>
      <c r="W581" s="47"/>
      <c r="X581" s="47"/>
      <c r="Y581" s="47"/>
      <c r="Z581" s="47"/>
      <c r="AA581" s="47"/>
      <c r="AB581" s="47"/>
      <c r="AC581" s="47"/>
      <c r="AD581" s="47"/>
      <c r="AE581" s="47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</row>
    <row r="582" spans="1:54" s="91" customFormat="1" ht="30" x14ac:dyDescent="0.25">
      <c r="A582" s="40" t="s">
        <v>582</v>
      </c>
      <c r="B582" s="15" t="s">
        <v>583</v>
      </c>
      <c r="C582" s="214" t="s">
        <v>850</v>
      </c>
      <c r="D582" s="78">
        <v>1</v>
      </c>
      <c r="E582" s="80">
        <v>1</v>
      </c>
      <c r="F582" s="177"/>
      <c r="G582" s="178"/>
      <c r="H582" s="13">
        <v>1</v>
      </c>
      <c r="I582" s="13"/>
      <c r="J582" s="80"/>
      <c r="K582" s="178">
        <v>1</v>
      </c>
      <c r="L582" s="13"/>
      <c r="M582" s="13"/>
      <c r="N582" s="13"/>
      <c r="O582" s="80"/>
      <c r="P582" s="177"/>
      <c r="Q582" s="163" t="s">
        <v>1276</v>
      </c>
      <c r="R582" s="28">
        <v>3043</v>
      </c>
      <c r="T582" s="90"/>
      <c r="U582" s="90"/>
    </row>
    <row r="583" spans="1:54" s="17" customFormat="1" ht="30" x14ac:dyDescent="0.25">
      <c r="A583" s="40" t="s">
        <v>584</v>
      </c>
      <c r="B583" s="15" t="s">
        <v>585</v>
      </c>
      <c r="C583" s="16" t="s">
        <v>850</v>
      </c>
      <c r="D583" s="78">
        <v>1</v>
      </c>
      <c r="E583" s="80">
        <v>1</v>
      </c>
      <c r="F583" s="177"/>
      <c r="G583" s="178"/>
      <c r="H583" s="13"/>
      <c r="I583" s="13"/>
      <c r="J583" s="80"/>
      <c r="K583" s="178"/>
      <c r="L583" s="13"/>
      <c r="M583" s="13"/>
      <c r="N583" s="13"/>
      <c r="O583" s="80">
        <v>1</v>
      </c>
      <c r="P583" s="177"/>
      <c r="Q583" s="163" t="s">
        <v>1277</v>
      </c>
      <c r="R583" s="28">
        <v>3044</v>
      </c>
      <c r="T583" s="48"/>
      <c r="U583" s="48"/>
    </row>
    <row r="584" spans="1:54" s="17" customFormat="1" x14ac:dyDescent="0.25">
      <c r="A584" s="40" t="s">
        <v>586</v>
      </c>
      <c r="B584" s="15" t="s">
        <v>587</v>
      </c>
      <c r="C584" s="16" t="s">
        <v>850</v>
      </c>
      <c r="D584" s="78">
        <v>1</v>
      </c>
      <c r="E584" s="80"/>
      <c r="F584" s="177"/>
      <c r="G584" s="178">
        <v>1</v>
      </c>
      <c r="H584" s="13"/>
      <c r="I584" s="13"/>
      <c r="J584" s="80"/>
      <c r="K584" s="178"/>
      <c r="L584" s="13">
        <v>1</v>
      </c>
      <c r="M584" s="13"/>
      <c r="N584" s="13"/>
      <c r="O584" s="80"/>
      <c r="P584" s="177"/>
      <c r="Q584" s="147"/>
      <c r="R584" s="13"/>
      <c r="S584" s="28"/>
      <c r="T584" s="48"/>
      <c r="U584" s="48"/>
    </row>
    <row r="585" spans="1:54" s="17" customFormat="1" x14ac:dyDescent="0.25">
      <c r="A585" s="40" t="s">
        <v>588</v>
      </c>
      <c r="B585" s="15" t="s">
        <v>589</v>
      </c>
      <c r="C585" s="16" t="s">
        <v>850</v>
      </c>
      <c r="D585" s="78">
        <v>1</v>
      </c>
      <c r="E585" s="80">
        <v>1</v>
      </c>
      <c r="F585" s="177"/>
      <c r="G585" s="178"/>
      <c r="H585" s="13"/>
      <c r="I585" s="13"/>
      <c r="J585" s="80"/>
      <c r="K585" s="178"/>
      <c r="L585" s="13"/>
      <c r="M585" s="13"/>
      <c r="N585" s="13"/>
      <c r="O585" s="80">
        <v>1</v>
      </c>
      <c r="P585" s="177"/>
      <c r="Q585" s="147" t="s">
        <v>1280</v>
      </c>
      <c r="R585" s="28">
        <v>3046</v>
      </c>
      <c r="T585" s="48"/>
      <c r="U585" s="48"/>
    </row>
    <row r="586" spans="1:54" x14ac:dyDescent="0.25">
      <c r="A586" s="5" t="s">
        <v>590</v>
      </c>
      <c r="B586" s="7" t="s">
        <v>591</v>
      </c>
      <c r="C586" s="12" t="s">
        <v>850</v>
      </c>
      <c r="D586" s="79">
        <v>1</v>
      </c>
      <c r="G586" s="175">
        <v>1</v>
      </c>
      <c r="K586" s="175">
        <v>1</v>
      </c>
      <c r="Q586" s="156"/>
      <c r="R586" s="13">
        <v>3047</v>
      </c>
      <c r="S586" s="28"/>
    </row>
    <row r="587" spans="1:54" x14ac:dyDescent="0.25">
      <c r="A587" s="5" t="s">
        <v>592</v>
      </c>
      <c r="B587" s="7" t="s">
        <v>593</v>
      </c>
      <c r="C587" s="12" t="s">
        <v>850</v>
      </c>
      <c r="D587" s="79">
        <v>1</v>
      </c>
      <c r="G587" s="175">
        <v>1</v>
      </c>
      <c r="L587" s="176">
        <v>1</v>
      </c>
      <c r="Q587" s="156"/>
      <c r="R587" s="13">
        <v>3048</v>
      </c>
      <c r="S587" s="28"/>
    </row>
    <row r="588" spans="1:54" x14ac:dyDescent="0.25">
      <c r="A588" s="5" t="s">
        <v>594</v>
      </c>
      <c r="B588" s="7" t="s">
        <v>595</v>
      </c>
      <c r="C588" s="12" t="s">
        <v>850</v>
      </c>
      <c r="D588" s="79">
        <v>1</v>
      </c>
      <c r="G588" s="175">
        <v>1</v>
      </c>
      <c r="K588" s="175">
        <v>1</v>
      </c>
      <c r="Q588" s="156"/>
      <c r="R588" s="13"/>
      <c r="S588" s="28"/>
    </row>
    <row r="589" spans="1:54" s="17" customFormat="1" x14ac:dyDescent="0.25">
      <c r="A589" s="40" t="s">
        <v>596</v>
      </c>
      <c r="B589" s="15" t="s">
        <v>597</v>
      </c>
      <c r="C589" s="16" t="s">
        <v>850</v>
      </c>
      <c r="D589" s="78"/>
      <c r="E589" s="80">
        <v>1</v>
      </c>
      <c r="F589" s="177"/>
      <c r="G589" s="178"/>
      <c r="H589" s="13"/>
      <c r="I589" s="13"/>
      <c r="J589" s="80"/>
      <c r="K589" s="178"/>
      <c r="L589" s="13"/>
      <c r="M589" s="13"/>
      <c r="N589" s="13"/>
      <c r="O589" s="80"/>
      <c r="P589" s="177"/>
      <c r="Q589" s="147"/>
      <c r="R589" s="28">
        <v>3050</v>
      </c>
      <c r="T589" s="48"/>
      <c r="U589" s="48"/>
    </row>
    <row r="590" spans="1:54" x14ac:dyDescent="0.25">
      <c r="A590" s="4">
        <v>8</v>
      </c>
      <c r="B590" s="6"/>
      <c r="C590" s="12"/>
      <c r="D590" s="136">
        <f>SUM(D582:D589)</f>
        <v>7</v>
      </c>
      <c r="E590" s="137">
        <f>SUM(E582:E589)</f>
        <v>4</v>
      </c>
      <c r="F590" s="138">
        <f t="shared" ref="F590:N590" si="63">SUM(F582:F589)</f>
        <v>0</v>
      </c>
      <c r="G590" s="136">
        <f>SUM(G582:G589)</f>
        <v>4</v>
      </c>
      <c r="H590" s="139">
        <f>SUM(H582:H589)</f>
        <v>1</v>
      </c>
      <c r="I590" s="139">
        <f>SUM(I582:I589)</f>
        <v>0</v>
      </c>
      <c r="J590" s="137">
        <f>SUM(J582:J589)</f>
        <v>0</v>
      </c>
      <c r="K590" s="136">
        <f t="shared" si="63"/>
        <v>3</v>
      </c>
      <c r="L590" s="139">
        <f t="shared" si="63"/>
        <v>2</v>
      </c>
      <c r="M590" s="139">
        <f t="shared" si="63"/>
        <v>0</v>
      </c>
      <c r="N590" s="139">
        <f t="shared" si="63"/>
        <v>0</v>
      </c>
      <c r="O590" s="137">
        <f>SUM(O582:O589)</f>
        <v>2</v>
      </c>
      <c r="P590" s="138">
        <f>SUM(P582:P589)</f>
        <v>0</v>
      </c>
      <c r="Q590" s="156"/>
      <c r="R590" s="13"/>
      <c r="S590" s="28"/>
    </row>
    <row r="591" spans="1:54" s="26" customFormat="1" x14ac:dyDescent="0.25">
      <c r="B591" s="149" t="s">
        <v>598</v>
      </c>
      <c r="C591" s="52"/>
      <c r="D591" s="66"/>
      <c r="E591" s="67"/>
      <c r="F591" s="52"/>
      <c r="G591" s="66"/>
      <c r="H591" s="1"/>
      <c r="I591" s="1"/>
      <c r="J591" s="67"/>
      <c r="K591" s="66"/>
      <c r="L591" s="30"/>
      <c r="M591" s="30"/>
      <c r="N591" s="30"/>
      <c r="O591" s="67"/>
      <c r="P591" s="52"/>
      <c r="Q591" s="166"/>
      <c r="R591" s="31"/>
      <c r="S591" s="60"/>
      <c r="T591" s="60"/>
      <c r="U591" s="60"/>
      <c r="V591" s="47"/>
      <c r="W591" s="47"/>
      <c r="X591" s="47"/>
      <c r="Y591" s="47"/>
      <c r="Z591" s="47"/>
      <c r="AA591" s="47"/>
      <c r="AB591" s="47"/>
      <c r="AC591" s="47"/>
      <c r="AD591" s="47"/>
      <c r="AE591" s="47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</row>
    <row r="592" spans="1:54" s="26" customFormat="1" x14ac:dyDescent="0.25">
      <c r="B592" s="149" t="s">
        <v>599</v>
      </c>
      <c r="C592" s="52"/>
      <c r="D592" s="66"/>
      <c r="E592" s="67"/>
      <c r="F592" s="52"/>
      <c r="G592" s="66"/>
      <c r="H592" s="1"/>
      <c r="I592" s="1"/>
      <c r="J592" s="67"/>
      <c r="K592" s="66"/>
      <c r="L592" s="30"/>
      <c r="M592" s="30"/>
      <c r="N592" s="30"/>
      <c r="O592" s="67"/>
      <c r="P592" s="52"/>
      <c r="Q592" s="166"/>
      <c r="R592" s="31"/>
      <c r="S592" s="60"/>
      <c r="T592" s="60"/>
      <c r="U592" s="60"/>
      <c r="V592" s="47"/>
      <c r="W592" s="47"/>
      <c r="X592" s="47"/>
      <c r="Y592" s="47"/>
      <c r="Z592" s="47"/>
      <c r="AA592" s="47"/>
      <c r="AB592" s="47"/>
      <c r="AC592" s="47"/>
      <c r="AD592" s="47"/>
      <c r="AE592" s="47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</row>
    <row r="593" spans="1:54" ht="34.5" customHeight="1" x14ac:dyDescent="0.25">
      <c r="A593" s="3" t="s">
        <v>600</v>
      </c>
      <c r="B593" s="6" t="s">
        <v>601</v>
      </c>
      <c r="C593" s="12" t="s">
        <v>850</v>
      </c>
      <c r="D593" s="77">
        <v>1</v>
      </c>
      <c r="E593" s="174">
        <v>1</v>
      </c>
      <c r="J593" s="174">
        <v>1</v>
      </c>
      <c r="Q593" s="156" t="s">
        <v>1256</v>
      </c>
      <c r="R593" s="13">
        <v>3051</v>
      </c>
      <c r="S593" s="28"/>
    </row>
    <row r="594" spans="1:54" s="17" customFormat="1" x14ac:dyDescent="0.25">
      <c r="A594" s="14" t="s">
        <v>602</v>
      </c>
      <c r="B594" s="15" t="s">
        <v>603</v>
      </c>
      <c r="C594" s="16" t="s">
        <v>850</v>
      </c>
      <c r="D594" s="78">
        <v>1</v>
      </c>
      <c r="E594" s="80">
        <v>1</v>
      </c>
      <c r="F594" s="177"/>
      <c r="G594" s="178">
        <v>1</v>
      </c>
      <c r="H594" s="13"/>
      <c r="I594" s="13"/>
      <c r="J594" s="80"/>
      <c r="K594" s="178"/>
      <c r="L594" s="13">
        <v>1</v>
      </c>
      <c r="M594" s="13"/>
      <c r="N594" s="13"/>
      <c r="O594" s="80"/>
      <c r="P594" s="177"/>
      <c r="Q594" s="147" t="s">
        <v>1279</v>
      </c>
      <c r="R594" s="13">
        <v>3052</v>
      </c>
      <c r="S594" s="28"/>
      <c r="T594" s="48"/>
      <c r="U594" s="48"/>
    </row>
    <row r="595" spans="1:54" s="17" customFormat="1" x14ac:dyDescent="0.25">
      <c r="A595" s="14" t="s">
        <v>604</v>
      </c>
      <c r="B595" s="15" t="s">
        <v>605</v>
      </c>
      <c r="C595" s="16" t="s">
        <v>850</v>
      </c>
      <c r="D595" s="78">
        <v>1</v>
      </c>
      <c r="E595" s="80">
        <v>1</v>
      </c>
      <c r="F595" s="177"/>
      <c r="G595" s="178"/>
      <c r="H595" s="13"/>
      <c r="I595" s="13">
        <v>1</v>
      </c>
      <c r="J595" s="80"/>
      <c r="K595" s="178"/>
      <c r="L595" s="13"/>
      <c r="M595" s="13"/>
      <c r="N595" s="13"/>
      <c r="O595" s="80"/>
      <c r="P595" s="177"/>
      <c r="Q595" s="147" t="s">
        <v>1279</v>
      </c>
      <c r="R595" s="53">
        <v>3053</v>
      </c>
      <c r="S595" s="129"/>
      <c r="T595" s="48"/>
      <c r="U595" s="48"/>
    </row>
    <row r="596" spans="1:54" x14ac:dyDescent="0.25">
      <c r="A596" s="4">
        <v>3</v>
      </c>
      <c r="B596" s="6"/>
      <c r="C596" s="12"/>
      <c r="D596" s="136">
        <f>SUM(D593:D595)</f>
        <v>3</v>
      </c>
      <c r="E596" s="137">
        <f>SUM(E593:E595)</f>
        <v>3</v>
      </c>
      <c r="F596" s="138">
        <f t="shared" ref="F596:N596" si="64">SUM(F593:F595)</f>
        <v>0</v>
      </c>
      <c r="G596" s="136">
        <f>SUM(G593:G595)</f>
        <v>1</v>
      </c>
      <c r="H596" s="139">
        <f>SUM(H593:H595)</f>
        <v>0</v>
      </c>
      <c r="I596" s="139">
        <f>SUM(I593:I595)</f>
        <v>1</v>
      </c>
      <c r="J596" s="137">
        <f>SUM(J593:J595)</f>
        <v>1</v>
      </c>
      <c r="K596" s="136">
        <f t="shared" si="64"/>
        <v>0</v>
      </c>
      <c r="L596" s="139">
        <f t="shared" si="64"/>
        <v>1</v>
      </c>
      <c r="M596" s="139">
        <f t="shared" si="64"/>
        <v>0</v>
      </c>
      <c r="N596" s="139">
        <f t="shared" si="64"/>
        <v>0</v>
      </c>
      <c r="O596" s="137">
        <f>SUM(O593:O595)</f>
        <v>0</v>
      </c>
      <c r="P596" s="138">
        <f>SUM(P593:P595)</f>
        <v>0</v>
      </c>
      <c r="Q596" s="156"/>
      <c r="R596" s="13"/>
      <c r="S596" s="28"/>
    </row>
    <row r="597" spans="1:54" s="26" customFormat="1" x14ac:dyDescent="0.25">
      <c r="B597" s="149" t="s">
        <v>606</v>
      </c>
      <c r="C597" s="52"/>
      <c r="D597" s="66"/>
      <c r="E597" s="67"/>
      <c r="F597" s="52"/>
      <c r="G597" s="66"/>
      <c r="H597" s="1"/>
      <c r="I597" s="1"/>
      <c r="J597" s="67"/>
      <c r="K597" s="66"/>
      <c r="L597" s="30"/>
      <c r="M597" s="30"/>
      <c r="N597" s="30"/>
      <c r="O597" s="67"/>
      <c r="P597" s="52"/>
      <c r="Q597" s="166"/>
      <c r="R597" s="31"/>
      <c r="S597" s="60"/>
      <c r="T597" s="60"/>
      <c r="U597" s="60"/>
      <c r="V597" s="47"/>
      <c r="W597" s="47"/>
      <c r="X597" s="47"/>
      <c r="Y597" s="47"/>
      <c r="Z597" s="47"/>
      <c r="AA597" s="47"/>
      <c r="AB597" s="47"/>
      <c r="AC597" s="47"/>
      <c r="AD597" s="47"/>
      <c r="AE597" s="47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</row>
    <row r="598" spans="1:54" s="26" customFormat="1" x14ac:dyDescent="0.25">
      <c r="B598" s="149" t="s">
        <v>607</v>
      </c>
      <c r="C598" s="52"/>
      <c r="D598" s="66"/>
      <c r="E598" s="67"/>
      <c r="F598" s="52"/>
      <c r="G598" s="66"/>
      <c r="H598" s="1"/>
      <c r="I598" s="1"/>
      <c r="J598" s="67"/>
      <c r="K598" s="66"/>
      <c r="L598" s="30"/>
      <c r="M598" s="30"/>
      <c r="N598" s="30"/>
      <c r="O598" s="67"/>
      <c r="P598" s="52"/>
      <c r="Q598" s="166"/>
      <c r="R598" s="31"/>
      <c r="S598" s="60"/>
      <c r="T598" s="60"/>
      <c r="U598" s="60"/>
      <c r="V598" s="47"/>
      <c r="W598" s="47"/>
      <c r="X598" s="47"/>
      <c r="Y598" s="47"/>
      <c r="Z598" s="47"/>
      <c r="AA598" s="47"/>
      <c r="AB598" s="47"/>
      <c r="AC598" s="47"/>
      <c r="AD598" s="47"/>
      <c r="AE598" s="47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</row>
    <row r="599" spans="1:54" x14ac:dyDescent="0.25">
      <c r="A599" s="3" t="s">
        <v>608</v>
      </c>
      <c r="B599" s="6" t="s">
        <v>609</v>
      </c>
      <c r="C599" s="12" t="s">
        <v>850</v>
      </c>
      <c r="D599" s="73">
        <v>1</v>
      </c>
      <c r="G599" s="175">
        <v>1</v>
      </c>
      <c r="L599" s="176">
        <v>1</v>
      </c>
      <c r="Q599" s="156" t="s">
        <v>924</v>
      </c>
      <c r="R599" s="13">
        <v>3054</v>
      </c>
      <c r="S599" s="28"/>
    </row>
    <row r="600" spans="1:54" x14ac:dyDescent="0.25">
      <c r="A600" s="4">
        <v>1</v>
      </c>
      <c r="B600" s="6"/>
      <c r="C600" s="12"/>
      <c r="D600" s="136">
        <f>SUM(D599)</f>
        <v>1</v>
      </c>
      <c r="E600" s="137">
        <f>SUM(E599)</f>
        <v>0</v>
      </c>
      <c r="F600" s="138">
        <f t="shared" ref="F600:N600" si="65">SUM(F599)</f>
        <v>0</v>
      </c>
      <c r="G600" s="136">
        <f>SUM(G599)</f>
        <v>1</v>
      </c>
      <c r="H600" s="139">
        <f>SUM(H599)</f>
        <v>0</v>
      </c>
      <c r="I600" s="139">
        <f>SUM(I599)</f>
        <v>0</v>
      </c>
      <c r="J600" s="137">
        <f>SUM(J599)</f>
        <v>0</v>
      </c>
      <c r="K600" s="136">
        <f t="shared" si="65"/>
        <v>0</v>
      </c>
      <c r="L600" s="139">
        <f t="shared" si="65"/>
        <v>1</v>
      </c>
      <c r="M600" s="139">
        <f t="shared" si="65"/>
        <v>0</v>
      </c>
      <c r="N600" s="139">
        <f t="shared" si="65"/>
        <v>0</v>
      </c>
      <c r="O600" s="137">
        <f>SUM(O599)</f>
        <v>0</v>
      </c>
      <c r="P600" s="138">
        <f>SUM(P599)</f>
        <v>0</v>
      </c>
      <c r="Q600" s="156"/>
      <c r="R600" s="13"/>
      <c r="S600" s="28"/>
    </row>
    <row r="601" spans="1:54" s="26" customFormat="1" x14ac:dyDescent="0.25">
      <c r="B601" s="149" t="s">
        <v>610</v>
      </c>
      <c r="C601" s="52"/>
      <c r="D601" s="66"/>
      <c r="E601" s="67"/>
      <c r="F601" s="52"/>
      <c r="G601" s="66"/>
      <c r="H601" s="1"/>
      <c r="I601" s="1"/>
      <c r="J601" s="67"/>
      <c r="K601" s="66"/>
      <c r="L601" s="30"/>
      <c r="M601" s="30"/>
      <c r="N601" s="30"/>
      <c r="O601" s="67"/>
      <c r="P601" s="52"/>
      <c r="Q601" s="166"/>
      <c r="R601" s="31"/>
      <c r="S601" s="60"/>
      <c r="T601" s="60"/>
      <c r="U601" s="60"/>
      <c r="V601" s="47"/>
      <c r="W601" s="47"/>
      <c r="X601" s="47"/>
      <c r="Y601" s="47"/>
      <c r="Z601" s="47"/>
      <c r="AA601" s="47"/>
      <c r="AB601" s="47"/>
      <c r="AC601" s="47"/>
      <c r="AD601" s="47"/>
      <c r="AE601" s="47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</row>
    <row r="602" spans="1:54" x14ac:dyDescent="0.25">
      <c r="A602" s="3" t="s">
        <v>611</v>
      </c>
      <c r="B602" s="6" t="s">
        <v>612</v>
      </c>
      <c r="C602" s="12"/>
      <c r="D602" s="77">
        <v>1</v>
      </c>
      <c r="G602" s="175">
        <v>1</v>
      </c>
      <c r="L602" s="176">
        <v>1</v>
      </c>
      <c r="Q602" s="156" t="s">
        <v>991</v>
      </c>
      <c r="R602" s="13">
        <v>3055</v>
      </c>
      <c r="S602" s="28"/>
    </row>
    <row r="603" spans="1:54" ht="45" x14ac:dyDescent="0.25">
      <c r="A603" s="3" t="s">
        <v>613</v>
      </c>
      <c r="B603" s="6" t="s">
        <v>614</v>
      </c>
      <c r="C603" s="16"/>
      <c r="D603" s="77"/>
      <c r="E603" s="174">
        <v>1</v>
      </c>
      <c r="F603" s="195">
        <v>1</v>
      </c>
      <c r="Q603" s="156" t="s">
        <v>1245</v>
      </c>
      <c r="R603" s="13">
        <v>3056</v>
      </c>
      <c r="S603" s="28" t="s">
        <v>1189</v>
      </c>
    </row>
    <row r="604" spans="1:54" x14ac:dyDescent="0.25">
      <c r="A604" s="3" t="s">
        <v>615</v>
      </c>
      <c r="B604" s="6" t="s">
        <v>616</v>
      </c>
      <c r="C604" s="12"/>
      <c r="D604" s="77">
        <v>1</v>
      </c>
      <c r="G604" s="175">
        <v>1</v>
      </c>
      <c r="L604" s="176">
        <v>1</v>
      </c>
      <c r="Q604" s="156" t="s">
        <v>991</v>
      </c>
      <c r="R604" s="13">
        <v>3057</v>
      </c>
      <c r="S604" s="28"/>
    </row>
    <row r="605" spans="1:54" x14ac:dyDescent="0.25">
      <c r="A605" s="3" t="s">
        <v>617</v>
      </c>
      <c r="B605" s="6" t="s">
        <v>618</v>
      </c>
      <c r="C605" s="12"/>
      <c r="D605" s="77">
        <v>1</v>
      </c>
      <c r="G605" s="175">
        <v>1</v>
      </c>
      <c r="K605" s="175">
        <v>1</v>
      </c>
      <c r="Q605" s="156" t="s">
        <v>929</v>
      </c>
      <c r="R605" s="13">
        <v>3058</v>
      </c>
      <c r="S605" s="28"/>
    </row>
    <row r="606" spans="1:54" s="17" customFormat="1" ht="33.75" customHeight="1" x14ac:dyDescent="0.25">
      <c r="A606" s="14" t="s">
        <v>619</v>
      </c>
      <c r="B606" s="15" t="s">
        <v>620</v>
      </c>
      <c r="C606" s="16"/>
      <c r="D606" s="78"/>
      <c r="E606" s="80">
        <v>1</v>
      </c>
      <c r="F606" s="177"/>
      <c r="G606" s="178"/>
      <c r="H606" s="13"/>
      <c r="I606" s="13"/>
      <c r="J606" s="80">
        <v>1</v>
      </c>
      <c r="K606" s="178"/>
      <c r="L606" s="13"/>
      <c r="M606" s="13"/>
      <c r="N606" s="13"/>
      <c r="O606" s="80"/>
      <c r="P606" s="177"/>
      <c r="Q606" s="147" t="s">
        <v>1246</v>
      </c>
      <c r="R606" s="13">
        <v>3059</v>
      </c>
      <c r="S606" s="28" t="s">
        <v>1189</v>
      </c>
      <c r="T606" s="48"/>
      <c r="U606" s="48"/>
    </row>
    <row r="607" spans="1:54" s="17" customFormat="1" x14ac:dyDescent="0.25">
      <c r="A607" s="14" t="s">
        <v>621</v>
      </c>
      <c r="B607" s="15" t="s">
        <v>622</v>
      </c>
      <c r="C607" s="16"/>
      <c r="D607" s="78"/>
      <c r="E607" s="80"/>
      <c r="F607" s="177"/>
      <c r="G607" s="178"/>
      <c r="H607" s="13"/>
      <c r="I607" s="13"/>
      <c r="J607" s="80">
        <v>1</v>
      </c>
      <c r="K607" s="178"/>
      <c r="L607" s="13"/>
      <c r="M607" s="13"/>
      <c r="N607" s="13"/>
      <c r="O607" s="80">
        <v>1</v>
      </c>
      <c r="P607" s="177"/>
      <c r="Q607" s="147" t="s">
        <v>1274</v>
      </c>
      <c r="R607" s="13">
        <v>3060</v>
      </c>
      <c r="S607" s="28"/>
      <c r="T607" s="48"/>
      <c r="U607" s="48"/>
    </row>
    <row r="608" spans="1:54" x14ac:dyDescent="0.25">
      <c r="A608" s="4">
        <v>6</v>
      </c>
      <c r="B608" s="6"/>
      <c r="C608" s="12"/>
      <c r="D608" s="136">
        <f>SUM(D602:D607)</f>
        <v>3</v>
      </c>
      <c r="E608" s="137">
        <f>SUM(E602:E607)</f>
        <v>2</v>
      </c>
      <c r="F608" s="138">
        <f t="shared" ref="F608:N608" si="66">SUM(F602:F607)</f>
        <v>1</v>
      </c>
      <c r="G608" s="136">
        <f>SUM(G602:G607)</f>
        <v>3</v>
      </c>
      <c r="H608" s="139">
        <f>SUM(H602:H607)</f>
        <v>0</v>
      </c>
      <c r="I608" s="139">
        <f>SUM(I602:I607)</f>
        <v>0</v>
      </c>
      <c r="J608" s="137">
        <f>SUM(J602:J607)</f>
        <v>2</v>
      </c>
      <c r="K608" s="136">
        <f t="shared" si="66"/>
        <v>1</v>
      </c>
      <c r="L608" s="139">
        <f t="shared" si="66"/>
        <v>2</v>
      </c>
      <c r="M608" s="139">
        <f t="shared" si="66"/>
        <v>0</v>
      </c>
      <c r="N608" s="139">
        <f t="shared" si="66"/>
        <v>0</v>
      </c>
      <c r="O608" s="137">
        <f>SUM(O602:O607)</f>
        <v>1</v>
      </c>
      <c r="P608" s="138">
        <f>SUM(P602:P607)</f>
        <v>0</v>
      </c>
      <c r="Q608" s="156"/>
      <c r="R608" s="13"/>
      <c r="S608" s="28"/>
    </row>
    <row r="609" spans="1:54" s="26" customFormat="1" x14ac:dyDescent="0.25">
      <c r="B609" s="149" t="s">
        <v>623</v>
      </c>
      <c r="C609" s="52"/>
      <c r="D609" s="66"/>
      <c r="E609" s="67"/>
      <c r="F609" s="52"/>
      <c r="G609" s="66"/>
      <c r="H609" s="1"/>
      <c r="I609" s="1"/>
      <c r="J609" s="67"/>
      <c r="K609" s="66"/>
      <c r="L609" s="30"/>
      <c r="M609" s="30"/>
      <c r="N609" s="30"/>
      <c r="O609" s="67"/>
      <c r="P609" s="52"/>
      <c r="Q609" s="166"/>
      <c r="R609" s="31"/>
      <c r="S609" s="60"/>
      <c r="T609" s="60"/>
      <c r="U609" s="60"/>
      <c r="V609" s="47"/>
      <c r="W609" s="47"/>
      <c r="X609" s="47"/>
      <c r="Y609" s="47"/>
      <c r="Z609" s="47"/>
      <c r="AA609" s="47"/>
      <c r="AB609" s="47"/>
      <c r="AC609" s="47"/>
      <c r="AD609" s="47"/>
      <c r="AE609" s="47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</row>
    <row r="610" spans="1:54" s="86" customFormat="1" x14ac:dyDescent="0.25">
      <c r="A610" s="14" t="s">
        <v>624</v>
      </c>
      <c r="B610" s="15" t="s">
        <v>625</v>
      </c>
      <c r="C610" s="218"/>
      <c r="D610" s="78"/>
      <c r="E610" s="80"/>
      <c r="F610" s="177"/>
      <c r="G610" s="178"/>
      <c r="H610" s="13"/>
      <c r="I610" s="13"/>
      <c r="J610" s="80"/>
      <c r="K610" s="178"/>
      <c r="L610" s="13"/>
      <c r="M610" s="13"/>
      <c r="N610" s="13"/>
      <c r="O610" s="80">
        <v>1</v>
      </c>
      <c r="P610" s="177"/>
      <c r="Q610" s="147" t="s">
        <v>895</v>
      </c>
      <c r="R610" s="13">
        <v>3061</v>
      </c>
      <c r="S610" s="131"/>
      <c r="T610" s="85"/>
      <c r="U610" s="85"/>
    </row>
    <row r="611" spans="1:54" x14ac:dyDescent="0.25">
      <c r="A611" s="3" t="s">
        <v>626</v>
      </c>
      <c r="B611" s="6" t="s">
        <v>627</v>
      </c>
      <c r="C611" s="12"/>
      <c r="D611" s="77">
        <v>1</v>
      </c>
      <c r="G611" s="175">
        <v>1</v>
      </c>
      <c r="L611" s="176">
        <v>1</v>
      </c>
      <c r="Q611" s="156" t="s">
        <v>992</v>
      </c>
      <c r="R611" s="13">
        <v>3062</v>
      </c>
      <c r="S611" s="28"/>
    </row>
    <row r="612" spans="1:54" x14ac:dyDescent="0.25">
      <c r="A612" s="3" t="s">
        <v>628</v>
      </c>
      <c r="B612" s="6" t="s">
        <v>629</v>
      </c>
      <c r="C612" s="12"/>
      <c r="D612" s="77">
        <v>1</v>
      </c>
      <c r="G612" s="175">
        <v>1</v>
      </c>
      <c r="L612" s="176">
        <v>1</v>
      </c>
      <c r="Q612" s="156" t="s">
        <v>993</v>
      </c>
      <c r="R612" s="13">
        <v>3063</v>
      </c>
      <c r="S612" s="28"/>
    </row>
    <row r="613" spans="1:54" x14ac:dyDescent="0.25">
      <c r="A613" s="4">
        <v>3</v>
      </c>
      <c r="B613" s="6"/>
      <c r="C613" s="12"/>
      <c r="D613" s="136">
        <f>SUM(D610:D612)</f>
        <v>2</v>
      </c>
      <c r="E613" s="137">
        <f>SUM(E610:E612)</f>
        <v>0</v>
      </c>
      <c r="F613" s="138">
        <f t="shared" ref="F613:N613" si="67">SUM(F610:F612)</f>
        <v>0</v>
      </c>
      <c r="G613" s="136">
        <f>SUM(G610:G612)</f>
        <v>2</v>
      </c>
      <c r="H613" s="139">
        <f>SUM(H610:H612)</f>
        <v>0</v>
      </c>
      <c r="I613" s="139">
        <f>SUM(I610:I612)</f>
        <v>0</v>
      </c>
      <c r="J613" s="137">
        <f>SUM(J610:J612)</f>
        <v>0</v>
      </c>
      <c r="K613" s="136">
        <f t="shared" si="67"/>
        <v>0</v>
      </c>
      <c r="L613" s="139">
        <f t="shared" si="67"/>
        <v>2</v>
      </c>
      <c r="M613" s="139">
        <f t="shared" si="67"/>
        <v>0</v>
      </c>
      <c r="N613" s="139">
        <f t="shared" si="67"/>
        <v>0</v>
      </c>
      <c r="O613" s="137">
        <f>SUM(O610:O612)</f>
        <v>1</v>
      </c>
      <c r="P613" s="138">
        <f>SUM(P610:P612)</f>
        <v>0</v>
      </c>
      <c r="Q613" s="156"/>
      <c r="R613" s="13"/>
      <c r="S613" s="28"/>
    </row>
    <row r="614" spans="1:54" s="26" customFormat="1" x14ac:dyDescent="0.25">
      <c r="B614" s="149" t="s">
        <v>630</v>
      </c>
      <c r="C614" s="52"/>
      <c r="D614" s="66"/>
      <c r="E614" s="67"/>
      <c r="F614" s="52"/>
      <c r="G614" s="66"/>
      <c r="H614" s="1"/>
      <c r="I614" s="1"/>
      <c r="J614" s="67"/>
      <c r="K614" s="66"/>
      <c r="L614" s="30"/>
      <c r="M614" s="30"/>
      <c r="N614" s="30"/>
      <c r="O614" s="67"/>
      <c r="P614" s="52"/>
      <c r="Q614" s="166"/>
      <c r="R614" s="31"/>
      <c r="S614" s="60"/>
      <c r="T614" s="60"/>
      <c r="U614" s="60"/>
      <c r="V614" s="47"/>
      <c r="W614" s="47"/>
      <c r="X614" s="47"/>
      <c r="Y614" s="47"/>
      <c r="Z614" s="47"/>
      <c r="AA614" s="47"/>
      <c r="AB614" s="47"/>
      <c r="AC614" s="47"/>
      <c r="AD614" s="47"/>
      <c r="AE614" s="47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</row>
    <row r="615" spans="1:54" x14ac:dyDescent="0.25">
      <c r="A615" s="4" t="s">
        <v>631</v>
      </c>
      <c r="B615" s="6" t="s">
        <v>632</v>
      </c>
      <c r="C615" s="12"/>
      <c r="D615" s="77"/>
      <c r="E615" s="174">
        <v>1</v>
      </c>
      <c r="J615" s="174">
        <v>1</v>
      </c>
      <c r="Q615" s="156" t="s">
        <v>948</v>
      </c>
      <c r="R615" s="13">
        <v>3064</v>
      </c>
      <c r="S615" s="28" t="s">
        <v>1189</v>
      </c>
    </row>
    <row r="616" spans="1:54" x14ac:dyDescent="0.25">
      <c r="A616" s="4" t="s">
        <v>633</v>
      </c>
      <c r="B616" s="6" t="s">
        <v>634</v>
      </c>
      <c r="C616" s="12"/>
      <c r="D616" s="77">
        <v>1</v>
      </c>
      <c r="G616" s="175">
        <v>1</v>
      </c>
      <c r="L616" s="176">
        <v>1</v>
      </c>
      <c r="Q616" s="156" t="s">
        <v>929</v>
      </c>
      <c r="R616" s="13">
        <v>3065</v>
      </c>
      <c r="S616" s="28"/>
    </row>
    <row r="617" spans="1:54" s="86" customFormat="1" x14ac:dyDescent="0.25">
      <c r="A617" s="14" t="s">
        <v>635</v>
      </c>
      <c r="B617" s="15" t="s">
        <v>636</v>
      </c>
      <c r="C617" s="218"/>
      <c r="D617" s="78"/>
      <c r="E617" s="80"/>
      <c r="F617" s="177"/>
      <c r="G617" s="178"/>
      <c r="H617" s="13"/>
      <c r="I617" s="13"/>
      <c r="J617" s="80"/>
      <c r="K617" s="178"/>
      <c r="L617" s="13"/>
      <c r="M617" s="13"/>
      <c r="N617" s="13"/>
      <c r="O617" s="80"/>
      <c r="P617" s="177"/>
      <c r="Q617" s="147"/>
      <c r="R617" s="13">
        <v>3066</v>
      </c>
      <c r="S617" s="131"/>
      <c r="T617" s="85"/>
      <c r="U617" s="85"/>
    </row>
    <row r="618" spans="1:54" x14ac:dyDescent="0.25">
      <c r="A618" s="4" t="s">
        <v>637</v>
      </c>
      <c r="B618" s="6" t="s">
        <v>638</v>
      </c>
      <c r="C618" s="12"/>
      <c r="D618" s="77">
        <v>1</v>
      </c>
      <c r="G618" s="175">
        <v>1</v>
      </c>
      <c r="L618" s="176">
        <v>1</v>
      </c>
      <c r="Q618" s="156" t="s">
        <v>929</v>
      </c>
      <c r="R618" s="13">
        <v>3067</v>
      </c>
      <c r="S618" s="28"/>
    </row>
    <row r="619" spans="1:54" x14ac:dyDescent="0.25">
      <c r="A619" s="4" t="s">
        <v>639</v>
      </c>
      <c r="B619" s="6" t="s">
        <v>640</v>
      </c>
      <c r="C619" s="12"/>
      <c r="D619" s="77">
        <v>1</v>
      </c>
      <c r="G619" s="175">
        <v>1</v>
      </c>
      <c r="L619" s="176">
        <v>1</v>
      </c>
      <c r="Q619" s="156" t="s">
        <v>998</v>
      </c>
      <c r="R619" s="13">
        <v>3068</v>
      </c>
      <c r="S619" s="28"/>
    </row>
    <row r="620" spans="1:54" x14ac:dyDescent="0.25">
      <c r="A620" s="4" t="s">
        <v>641</v>
      </c>
      <c r="B620" s="6" t="s">
        <v>642</v>
      </c>
      <c r="C620" s="12"/>
      <c r="D620" s="77">
        <v>1</v>
      </c>
      <c r="I620" s="176">
        <v>1</v>
      </c>
      <c r="K620" s="175">
        <v>1</v>
      </c>
      <c r="Q620" s="156" t="s">
        <v>994</v>
      </c>
      <c r="R620" s="13">
        <v>3069</v>
      </c>
      <c r="S620" s="28"/>
    </row>
    <row r="621" spans="1:54" x14ac:dyDescent="0.25">
      <c r="A621" s="4" t="s">
        <v>643</v>
      </c>
      <c r="B621" s="6" t="s">
        <v>644</v>
      </c>
      <c r="C621" s="12"/>
      <c r="D621" s="77">
        <v>1</v>
      </c>
      <c r="G621" s="175">
        <v>1</v>
      </c>
      <c r="L621" s="176">
        <v>1</v>
      </c>
      <c r="Q621" s="156" t="s">
        <v>995</v>
      </c>
      <c r="R621" s="13">
        <v>3070</v>
      </c>
      <c r="S621" s="28"/>
    </row>
    <row r="622" spans="1:54" x14ac:dyDescent="0.25">
      <c r="A622" s="4" t="s">
        <v>645</v>
      </c>
      <c r="B622" s="6" t="s">
        <v>646</v>
      </c>
      <c r="C622" s="12"/>
      <c r="D622" s="77">
        <v>1</v>
      </c>
      <c r="H622" s="176">
        <v>1</v>
      </c>
      <c r="K622" s="175">
        <v>1</v>
      </c>
      <c r="Q622" s="156"/>
      <c r="R622" s="13">
        <v>3071</v>
      </c>
      <c r="S622" s="28"/>
    </row>
    <row r="623" spans="1:54" x14ac:dyDescent="0.25">
      <c r="A623" s="252" t="s">
        <v>647</v>
      </c>
      <c r="B623" s="260" t="s">
        <v>886</v>
      </c>
      <c r="C623" s="12" t="s">
        <v>996</v>
      </c>
      <c r="D623" s="77">
        <v>1</v>
      </c>
      <c r="H623" s="176">
        <v>1</v>
      </c>
      <c r="L623" s="176">
        <v>1</v>
      </c>
      <c r="Q623" s="156" t="s">
        <v>1172</v>
      </c>
      <c r="R623" s="13">
        <v>3072</v>
      </c>
      <c r="S623" s="28"/>
    </row>
    <row r="624" spans="1:54" x14ac:dyDescent="0.25">
      <c r="A624" s="253"/>
      <c r="B624" s="261"/>
      <c r="C624" s="12" t="s">
        <v>997</v>
      </c>
      <c r="D624" s="77">
        <v>1</v>
      </c>
      <c r="H624" s="176">
        <v>1</v>
      </c>
      <c r="L624" s="176">
        <v>1</v>
      </c>
      <c r="Q624" s="156"/>
      <c r="R624" s="13">
        <v>3073</v>
      </c>
      <c r="S624" s="28"/>
    </row>
    <row r="625" spans="1:54" s="17" customFormat="1" x14ac:dyDescent="0.25">
      <c r="A625" s="14" t="s">
        <v>648</v>
      </c>
      <c r="B625" s="15" t="s">
        <v>649</v>
      </c>
      <c r="C625" s="16"/>
      <c r="D625" s="78">
        <v>1</v>
      </c>
      <c r="E625" s="80"/>
      <c r="F625" s="177"/>
      <c r="G625" s="178"/>
      <c r="H625" s="13">
        <v>1</v>
      </c>
      <c r="I625" s="13"/>
      <c r="J625" s="80"/>
      <c r="K625" s="178"/>
      <c r="L625" s="13"/>
      <c r="M625" s="13">
        <v>1</v>
      </c>
      <c r="N625" s="13"/>
      <c r="O625" s="80"/>
      <c r="P625" s="192">
        <v>1</v>
      </c>
      <c r="Q625" s="147" t="s">
        <v>1212</v>
      </c>
      <c r="R625" s="13">
        <v>3074</v>
      </c>
      <c r="S625" s="28"/>
      <c r="T625" s="48"/>
      <c r="U625" s="48"/>
    </row>
    <row r="626" spans="1:54" x14ac:dyDescent="0.25">
      <c r="A626" s="4" t="s">
        <v>650</v>
      </c>
      <c r="B626" s="6" t="s">
        <v>651</v>
      </c>
      <c r="C626" s="12"/>
      <c r="D626" s="77">
        <v>1</v>
      </c>
      <c r="H626" s="176">
        <v>1</v>
      </c>
      <c r="K626" s="175">
        <v>1</v>
      </c>
      <c r="Q626" s="156"/>
      <c r="R626" s="13">
        <v>3075</v>
      </c>
      <c r="S626" s="28"/>
    </row>
    <row r="627" spans="1:54" x14ac:dyDescent="0.25">
      <c r="A627" s="4" t="s">
        <v>652</v>
      </c>
      <c r="B627" s="6" t="s">
        <v>653</v>
      </c>
      <c r="C627" s="12"/>
      <c r="D627" s="77">
        <v>1</v>
      </c>
      <c r="H627" s="176">
        <v>1</v>
      </c>
      <c r="K627" s="175">
        <v>1</v>
      </c>
      <c r="Q627" s="156"/>
      <c r="R627" s="13">
        <v>3076</v>
      </c>
      <c r="S627" s="28"/>
    </row>
    <row r="628" spans="1:54" x14ac:dyDescent="0.25">
      <c r="A628" s="4" t="s">
        <v>654</v>
      </c>
      <c r="B628" s="6" t="s">
        <v>655</v>
      </c>
      <c r="C628" s="12"/>
      <c r="D628" s="77">
        <v>1</v>
      </c>
      <c r="H628" s="176">
        <v>1</v>
      </c>
      <c r="K628" s="175">
        <v>1</v>
      </c>
      <c r="Q628" s="156"/>
      <c r="R628" s="13">
        <v>3077</v>
      </c>
      <c r="S628" s="28"/>
    </row>
    <row r="629" spans="1:54" x14ac:dyDescent="0.25">
      <c r="A629" s="4">
        <v>12</v>
      </c>
      <c r="B629" s="6"/>
      <c r="C629" s="12"/>
      <c r="D629" s="136">
        <f>SUM(D615:D628)</f>
        <v>12</v>
      </c>
      <c r="E629" s="137">
        <f>SUM(E615:E628)</f>
        <v>1</v>
      </c>
      <c r="F629" s="138">
        <f t="shared" ref="F629:N629" si="68">SUM(F615:F628)</f>
        <v>0</v>
      </c>
      <c r="G629" s="136">
        <f>SUM(G615:G628)</f>
        <v>4</v>
      </c>
      <c r="H629" s="139">
        <f>SUM(H615:H628)</f>
        <v>7</v>
      </c>
      <c r="I629" s="139">
        <f>SUM(I615:I628)</f>
        <v>1</v>
      </c>
      <c r="J629" s="137">
        <f>SUM(J615:J628)</f>
        <v>1</v>
      </c>
      <c r="K629" s="136">
        <f t="shared" si="68"/>
        <v>5</v>
      </c>
      <c r="L629" s="139">
        <f t="shared" si="68"/>
        <v>6</v>
      </c>
      <c r="M629" s="139">
        <f t="shared" si="68"/>
        <v>1</v>
      </c>
      <c r="N629" s="139">
        <f t="shared" si="68"/>
        <v>0</v>
      </c>
      <c r="O629" s="137">
        <f>SUM(O615:O628)</f>
        <v>0</v>
      </c>
      <c r="P629" s="138">
        <f>SUM(P615:P628)</f>
        <v>1</v>
      </c>
      <c r="Q629" s="156"/>
      <c r="R629" s="13"/>
      <c r="S629" s="28"/>
    </row>
    <row r="630" spans="1:54" s="26" customFormat="1" x14ac:dyDescent="0.25">
      <c r="B630" s="149" t="s">
        <v>656</v>
      </c>
      <c r="C630" s="52"/>
      <c r="D630" s="66"/>
      <c r="E630" s="67"/>
      <c r="F630" s="52"/>
      <c r="G630" s="66"/>
      <c r="H630" s="1"/>
      <c r="I630" s="1"/>
      <c r="J630" s="67"/>
      <c r="K630" s="66"/>
      <c r="L630" s="30"/>
      <c r="M630" s="30"/>
      <c r="N630" s="30"/>
      <c r="O630" s="67"/>
      <c r="P630" s="52"/>
      <c r="Q630" s="166"/>
      <c r="R630" s="31" t="s">
        <v>1175</v>
      </c>
      <c r="S630" s="60"/>
      <c r="T630" s="60"/>
      <c r="U630" s="60"/>
      <c r="V630" s="47"/>
      <c r="W630" s="47"/>
      <c r="X630" s="47"/>
      <c r="Y630" s="47"/>
      <c r="Z630" s="47"/>
      <c r="AA630" s="47"/>
      <c r="AB630" s="47"/>
      <c r="AC630" s="47"/>
      <c r="AD630" s="47"/>
      <c r="AE630" s="47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</row>
    <row r="631" spans="1:54" s="26" customFormat="1" x14ac:dyDescent="0.25">
      <c r="B631" s="149" t="s">
        <v>657</v>
      </c>
      <c r="C631" s="52"/>
      <c r="D631" s="66"/>
      <c r="E631" s="67"/>
      <c r="F631" s="52"/>
      <c r="G631" s="66"/>
      <c r="H631" s="1"/>
      <c r="I631" s="1"/>
      <c r="J631" s="67"/>
      <c r="K631" s="66"/>
      <c r="L631" s="30"/>
      <c r="M631" s="30"/>
      <c r="N631" s="30"/>
      <c r="O631" s="67"/>
      <c r="P631" s="52"/>
      <c r="Q631" s="166"/>
      <c r="R631" s="31"/>
      <c r="S631" s="60"/>
      <c r="T631" s="60"/>
      <c r="U631" s="60"/>
      <c r="V631" s="47"/>
      <c r="W631" s="47"/>
      <c r="X631" s="47"/>
      <c r="Y631" s="47"/>
      <c r="Z631" s="47"/>
      <c r="AA631" s="47"/>
      <c r="AB631" s="47"/>
      <c r="AC631" s="47"/>
      <c r="AD631" s="47"/>
      <c r="AE631" s="47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</row>
    <row r="632" spans="1:54" s="17" customFormat="1" x14ac:dyDescent="0.25">
      <c r="A632" s="14" t="s">
        <v>658</v>
      </c>
      <c r="B632" s="15" t="s">
        <v>659</v>
      </c>
      <c r="C632" s="16"/>
      <c r="D632" s="72">
        <v>1</v>
      </c>
      <c r="E632" s="80"/>
      <c r="F632" s="177"/>
      <c r="G632" s="178"/>
      <c r="H632" s="13">
        <v>7</v>
      </c>
      <c r="I632" s="13"/>
      <c r="J632" s="80"/>
      <c r="K632" s="178"/>
      <c r="L632" s="13"/>
      <c r="M632" s="13"/>
      <c r="N632" s="224">
        <v>7</v>
      </c>
      <c r="O632" s="174"/>
      <c r="P632" s="192">
        <v>7</v>
      </c>
      <c r="Q632" s="147" t="s">
        <v>858</v>
      </c>
      <c r="R632" s="13">
        <v>3078</v>
      </c>
      <c r="S632" s="28"/>
      <c r="T632" s="48"/>
      <c r="U632" s="48"/>
    </row>
    <row r="633" spans="1:54" s="17" customFormat="1" x14ac:dyDescent="0.25">
      <c r="A633" s="14" t="s">
        <v>660</v>
      </c>
      <c r="B633" s="15" t="s">
        <v>661</v>
      </c>
      <c r="C633" s="16"/>
      <c r="D633" s="72">
        <v>1</v>
      </c>
      <c r="E633" s="80"/>
      <c r="F633" s="177"/>
      <c r="G633" s="178"/>
      <c r="H633" s="13">
        <v>8</v>
      </c>
      <c r="I633" s="13"/>
      <c r="J633" s="80"/>
      <c r="K633" s="178"/>
      <c r="L633" s="13"/>
      <c r="M633" s="13"/>
      <c r="N633" s="224">
        <v>8</v>
      </c>
      <c r="O633" s="174"/>
      <c r="P633" s="192">
        <v>7</v>
      </c>
      <c r="Q633" s="147" t="s">
        <v>858</v>
      </c>
      <c r="R633" s="13">
        <v>3079</v>
      </c>
      <c r="S633" s="28"/>
      <c r="T633" s="48"/>
      <c r="U633" s="48"/>
    </row>
    <row r="634" spans="1:54" s="17" customFormat="1" x14ac:dyDescent="0.25">
      <c r="A634" s="14" t="s">
        <v>662</v>
      </c>
      <c r="B634" s="15" t="s">
        <v>663</v>
      </c>
      <c r="C634" s="16"/>
      <c r="D634" s="72">
        <v>1</v>
      </c>
      <c r="E634" s="80"/>
      <c r="F634" s="177"/>
      <c r="G634" s="178"/>
      <c r="H634" s="13">
        <v>8</v>
      </c>
      <c r="I634" s="13"/>
      <c r="J634" s="80"/>
      <c r="K634" s="178"/>
      <c r="L634" s="13"/>
      <c r="M634" s="13"/>
      <c r="N634" s="224">
        <v>8</v>
      </c>
      <c r="O634" s="174"/>
      <c r="P634" s="192">
        <v>8</v>
      </c>
      <c r="Q634" s="147" t="s">
        <v>858</v>
      </c>
      <c r="R634" s="13">
        <v>3080</v>
      </c>
      <c r="S634" s="28"/>
      <c r="T634" s="48"/>
      <c r="U634" s="48"/>
    </row>
    <row r="635" spans="1:54" x14ac:dyDescent="0.25">
      <c r="A635" s="4">
        <v>3</v>
      </c>
      <c r="B635" s="6"/>
      <c r="C635" s="12"/>
      <c r="D635" s="136">
        <f>SUM(D632:D634)</f>
        <v>3</v>
      </c>
      <c r="E635" s="137">
        <f>SUM(E632:E634)</f>
        <v>0</v>
      </c>
      <c r="F635" s="138">
        <f t="shared" ref="F635:O635" si="69">SUM(F632:F634)</f>
        <v>0</v>
      </c>
      <c r="G635" s="136">
        <f>SUM(G632:G634)</f>
        <v>0</v>
      </c>
      <c r="H635" s="139">
        <f>SUM(H632:H634)</f>
        <v>23</v>
      </c>
      <c r="I635" s="139">
        <f>SUM(I632:I634)</f>
        <v>0</v>
      </c>
      <c r="J635" s="137">
        <f>SUM(J632:J634)</f>
        <v>0</v>
      </c>
      <c r="K635" s="136">
        <f t="shared" si="69"/>
        <v>0</v>
      </c>
      <c r="L635" s="139">
        <f t="shared" si="69"/>
        <v>0</v>
      </c>
      <c r="M635" s="139">
        <f t="shared" si="69"/>
        <v>0</v>
      </c>
      <c r="N635" s="139">
        <f t="shared" si="69"/>
        <v>23</v>
      </c>
      <c r="O635" s="139">
        <f t="shared" si="69"/>
        <v>0</v>
      </c>
      <c r="P635" s="138">
        <f>SUM(P632:P634)</f>
        <v>22</v>
      </c>
      <c r="Q635" s="156"/>
      <c r="R635" s="13"/>
      <c r="S635" s="28"/>
    </row>
    <row r="636" spans="1:54" s="26" customFormat="1" x14ac:dyDescent="0.25">
      <c r="B636" s="149" t="s">
        <v>664</v>
      </c>
      <c r="C636" s="52"/>
      <c r="D636" s="66"/>
      <c r="E636" s="67"/>
      <c r="F636" s="52"/>
      <c r="G636" s="66"/>
      <c r="H636" s="1"/>
      <c r="I636" s="1"/>
      <c r="J636" s="67"/>
      <c r="K636" s="66"/>
      <c r="L636" s="30"/>
      <c r="M636" s="30"/>
      <c r="N636" s="30"/>
      <c r="O636" s="67"/>
      <c r="P636" s="52"/>
      <c r="Q636" s="166"/>
      <c r="R636" s="31"/>
      <c r="S636" s="60"/>
      <c r="T636" s="60"/>
      <c r="U636" s="60"/>
      <c r="V636" s="47"/>
      <c r="W636" s="47"/>
      <c r="X636" s="47"/>
      <c r="Y636" s="47"/>
      <c r="Z636" s="47"/>
      <c r="AA636" s="47"/>
      <c r="AB636" s="47"/>
      <c r="AC636" s="47"/>
      <c r="AD636" s="47"/>
      <c r="AE636" s="47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</row>
    <row r="637" spans="1:54" s="26" customFormat="1" x14ac:dyDescent="0.25">
      <c r="B637" s="149" t="s">
        <v>665</v>
      </c>
      <c r="C637" s="52"/>
      <c r="D637" s="66"/>
      <c r="E637" s="67"/>
      <c r="F637" s="52"/>
      <c r="G637" s="66"/>
      <c r="H637" s="1"/>
      <c r="I637" s="1"/>
      <c r="J637" s="67"/>
      <c r="K637" s="66"/>
      <c r="L637" s="30"/>
      <c r="M637" s="30"/>
      <c r="N637" s="30"/>
      <c r="O637" s="67"/>
      <c r="P637" s="52"/>
      <c r="Q637" s="166"/>
      <c r="R637" s="31"/>
      <c r="S637" s="60"/>
      <c r="T637" s="60"/>
      <c r="U637" s="60"/>
      <c r="V637" s="47"/>
      <c r="W637" s="47"/>
      <c r="X637" s="47"/>
      <c r="Y637" s="47"/>
      <c r="Z637" s="47"/>
      <c r="AA637" s="47"/>
      <c r="AB637" s="47"/>
      <c r="AC637" s="47"/>
      <c r="AD637" s="47"/>
      <c r="AE637" s="47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</row>
    <row r="638" spans="1:54" s="91" customFormat="1" x14ac:dyDescent="0.25">
      <c r="A638" s="92" t="s">
        <v>666</v>
      </c>
      <c r="B638" s="87" t="s">
        <v>667</v>
      </c>
      <c r="C638" s="88"/>
      <c r="D638" s="89"/>
      <c r="E638" s="196"/>
      <c r="F638" s="132"/>
      <c r="G638" s="197"/>
      <c r="H638" s="198"/>
      <c r="I638" s="198"/>
      <c r="J638" s="196"/>
      <c r="K638" s="197"/>
      <c r="L638" s="198"/>
      <c r="M638" s="198"/>
      <c r="N638" s="198"/>
      <c r="O638" s="196"/>
      <c r="P638" s="132"/>
      <c r="Q638" s="164"/>
      <c r="R638" s="13"/>
      <c r="S638" s="130"/>
      <c r="T638" s="90"/>
      <c r="U638" s="90"/>
    </row>
    <row r="639" spans="1:54" x14ac:dyDescent="0.25">
      <c r="A639" s="252" t="s">
        <v>668</v>
      </c>
      <c r="B639" s="260" t="s">
        <v>669</v>
      </c>
      <c r="C639" s="12">
        <v>135</v>
      </c>
      <c r="D639" s="240">
        <v>1</v>
      </c>
      <c r="G639" s="175">
        <v>1</v>
      </c>
      <c r="L639" s="176">
        <v>1</v>
      </c>
      <c r="Q639" s="156" t="s">
        <v>1213</v>
      </c>
      <c r="R639" s="13">
        <v>3082</v>
      </c>
      <c r="S639" s="28"/>
    </row>
    <row r="640" spans="1:54" x14ac:dyDescent="0.25">
      <c r="A640" s="253"/>
      <c r="B640" s="261"/>
      <c r="C640" s="12">
        <v>137</v>
      </c>
      <c r="D640" s="242"/>
      <c r="G640" s="175">
        <v>1</v>
      </c>
      <c r="L640" s="176">
        <v>1</v>
      </c>
      <c r="Q640" s="156" t="s">
        <v>1206</v>
      </c>
      <c r="R640" s="13"/>
      <c r="S640" s="28"/>
    </row>
    <row r="641" spans="1:54" x14ac:dyDescent="0.25">
      <c r="A641" s="4">
        <v>2</v>
      </c>
      <c r="B641" s="6"/>
      <c r="C641" s="12"/>
      <c r="D641" s="136">
        <f>SUM(D638:D639)</f>
        <v>1</v>
      </c>
      <c r="E641" s="137">
        <f>SUM(E638:E639)</f>
        <v>0</v>
      </c>
      <c r="F641" s="138">
        <f t="shared" ref="F641:N641" si="70">SUM(F638:F639)</f>
        <v>0</v>
      </c>
      <c r="G641" s="136">
        <f>SUM(G638:G639)</f>
        <v>1</v>
      </c>
      <c r="H641" s="139">
        <f>SUM(H638:H639)</f>
        <v>0</v>
      </c>
      <c r="I641" s="139">
        <f>SUM(I638:I639)</f>
        <v>0</v>
      </c>
      <c r="J641" s="137">
        <f>SUM(J638:J639)</f>
        <v>0</v>
      </c>
      <c r="K641" s="136">
        <f t="shared" si="70"/>
        <v>0</v>
      </c>
      <c r="L641" s="139">
        <f t="shared" si="70"/>
        <v>1</v>
      </c>
      <c r="M641" s="139">
        <f t="shared" si="70"/>
        <v>0</v>
      </c>
      <c r="N641" s="139">
        <f t="shared" si="70"/>
        <v>0</v>
      </c>
      <c r="O641" s="137">
        <f>SUM(O638:O639)</f>
        <v>0</v>
      </c>
      <c r="P641" s="138">
        <f>SUM(P638:P639)</f>
        <v>0</v>
      </c>
      <c r="Q641" s="156"/>
      <c r="R641" s="13"/>
      <c r="S641" s="28"/>
    </row>
    <row r="642" spans="1:54" s="26" customFormat="1" x14ac:dyDescent="0.25">
      <c r="B642" s="149" t="s">
        <v>670</v>
      </c>
      <c r="C642" s="52"/>
      <c r="D642" s="66"/>
      <c r="E642" s="67"/>
      <c r="F642" s="52"/>
      <c r="G642" s="66"/>
      <c r="H642" s="1"/>
      <c r="I642" s="1"/>
      <c r="J642" s="67"/>
      <c r="K642" s="66"/>
      <c r="L642" s="30"/>
      <c r="M642" s="30"/>
      <c r="N642" s="30"/>
      <c r="O642" s="67"/>
      <c r="P642" s="52"/>
      <c r="Q642" s="166"/>
      <c r="R642" s="31"/>
      <c r="S642" s="60"/>
      <c r="T642" s="60"/>
      <c r="U642" s="60"/>
      <c r="V642" s="47"/>
      <c r="W642" s="47"/>
      <c r="X642" s="47"/>
      <c r="Y642" s="47"/>
      <c r="Z642" s="47"/>
      <c r="AA642" s="47"/>
      <c r="AB642" s="47"/>
      <c r="AC642" s="47"/>
      <c r="AD642" s="47"/>
      <c r="AE642" s="47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</row>
    <row r="643" spans="1:54" x14ac:dyDescent="0.25">
      <c r="A643" s="4" t="s">
        <v>671</v>
      </c>
      <c r="B643" s="6" t="s">
        <v>672</v>
      </c>
      <c r="C643" s="12"/>
      <c r="D643" s="73">
        <v>1</v>
      </c>
      <c r="J643" s="174">
        <v>1</v>
      </c>
      <c r="O643" s="174">
        <v>1</v>
      </c>
      <c r="Q643" s="225" t="s">
        <v>938</v>
      </c>
      <c r="R643" s="13"/>
      <c r="S643" s="28"/>
    </row>
    <row r="644" spans="1:54" x14ac:dyDescent="0.25">
      <c r="A644" s="4">
        <v>1</v>
      </c>
      <c r="B644" s="6"/>
      <c r="C644" s="12"/>
      <c r="D644" s="136">
        <f>SUM(D643)</f>
        <v>1</v>
      </c>
      <c r="E644" s="137">
        <f>SUM(E643)</f>
        <v>0</v>
      </c>
      <c r="F644" s="138">
        <f t="shared" ref="F644:N644" si="71">SUM(F643)</f>
        <v>0</v>
      </c>
      <c r="G644" s="136">
        <f>SUM(G643)</f>
        <v>0</v>
      </c>
      <c r="H644" s="139">
        <f>SUM(H643)</f>
        <v>0</v>
      </c>
      <c r="I644" s="139">
        <f>SUM(I643)</f>
        <v>0</v>
      </c>
      <c r="J644" s="137">
        <f>SUM(J643)</f>
        <v>1</v>
      </c>
      <c r="K644" s="136">
        <f t="shared" si="71"/>
        <v>0</v>
      </c>
      <c r="L644" s="139">
        <f t="shared" si="71"/>
        <v>0</v>
      </c>
      <c r="M644" s="139">
        <f t="shared" si="71"/>
        <v>0</v>
      </c>
      <c r="N644" s="139">
        <f t="shared" si="71"/>
        <v>0</v>
      </c>
      <c r="O644" s="137">
        <f>SUM(O643)</f>
        <v>1</v>
      </c>
      <c r="P644" s="138">
        <f>SUM(P643)</f>
        <v>0</v>
      </c>
      <c r="Q644" s="156"/>
      <c r="R644" s="13"/>
      <c r="S644" s="28"/>
    </row>
    <row r="645" spans="1:54" s="26" customFormat="1" x14ac:dyDescent="0.25">
      <c r="B645" s="149" t="s">
        <v>673</v>
      </c>
      <c r="C645" s="52"/>
      <c r="D645" s="66"/>
      <c r="E645" s="67"/>
      <c r="F645" s="52"/>
      <c r="G645" s="66"/>
      <c r="H645" s="1"/>
      <c r="I645" s="1"/>
      <c r="J645" s="67"/>
      <c r="K645" s="66"/>
      <c r="L645" s="30"/>
      <c r="M645" s="30"/>
      <c r="N645" s="30"/>
      <c r="O645" s="67"/>
      <c r="P645" s="52"/>
      <c r="Q645" s="166"/>
      <c r="R645" s="31"/>
      <c r="S645" s="60"/>
      <c r="T645" s="60"/>
      <c r="U645" s="60"/>
      <c r="V645" s="47"/>
      <c r="W645" s="47"/>
      <c r="X645" s="47"/>
      <c r="Y645" s="47"/>
      <c r="Z645" s="47"/>
      <c r="AA645" s="47"/>
      <c r="AB645" s="47"/>
      <c r="AC645" s="47"/>
      <c r="AD645" s="47"/>
      <c r="AE645" s="47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</row>
    <row r="646" spans="1:54" s="17" customFormat="1" x14ac:dyDescent="0.25">
      <c r="A646" s="40" t="s">
        <v>674</v>
      </c>
      <c r="B646" s="15" t="s">
        <v>675</v>
      </c>
      <c r="C646" s="16"/>
      <c r="D646" s="72">
        <v>1</v>
      </c>
      <c r="E646" s="80"/>
      <c r="F646" s="177"/>
      <c r="G646" s="178"/>
      <c r="H646" s="13"/>
      <c r="I646" s="13"/>
      <c r="J646" s="80">
        <v>1</v>
      </c>
      <c r="K646" s="178"/>
      <c r="L646" s="13"/>
      <c r="M646" s="13"/>
      <c r="N646" s="13"/>
      <c r="O646" s="80">
        <v>1</v>
      </c>
      <c r="P646" s="177"/>
      <c r="Q646" s="147" t="s">
        <v>866</v>
      </c>
      <c r="R646" s="13">
        <v>3083</v>
      </c>
      <c r="S646" s="28"/>
      <c r="T646" s="48"/>
      <c r="U646" s="48"/>
    </row>
    <row r="647" spans="1:54" x14ac:dyDescent="0.25">
      <c r="A647" s="5" t="s">
        <v>676</v>
      </c>
      <c r="B647" s="6" t="s">
        <v>677</v>
      </c>
      <c r="C647" s="12"/>
      <c r="D647" s="73">
        <v>1</v>
      </c>
      <c r="G647" s="175">
        <v>1</v>
      </c>
      <c r="L647" s="176">
        <v>1</v>
      </c>
      <c r="P647" s="127">
        <v>0</v>
      </c>
      <c r="Q647" s="156" t="s">
        <v>908</v>
      </c>
      <c r="R647" s="13">
        <v>3084</v>
      </c>
      <c r="S647" s="28"/>
    </row>
    <row r="648" spans="1:54" x14ac:dyDescent="0.25">
      <c r="A648" s="5" t="s">
        <v>678</v>
      </c>
      <c r="B648" s="6" t="s">
        <v>679</v>
      </c>
      <c r="C648" s="12"/>
      <c r="D648" s="73">
        <v>1</v>
      </c>
      <c r="H648" s="176">
        <v>1</v>
      </c>
      <c r="K648" s="175">
        <v>1</v>
      </c>
      <c r="P648" s="127">
        <v>0</v>
      </c>
      <c r="Q648" s="156"/>
      <c r="R648" s="13">
        <v>3085</v>
      </c>
      <c r="S648" s="28"/>
    </row>
    <row r="649" spans="1:54" x14ac:dyDescent="0.25">
      <c r="A649" s="5" t="s">
        <v>680</v>
      </c>
      <c r="B649" s="6" t="s">
        <v>681</v>
      </c>
      <c r="C649" s="12"/>
      <c r="D649" s="73">
        <v>1</v>
      </c>
      <c r="H649" s="176">
        <v>1</v>
      </c>
      <c r="K649" s="175">
        <v>1</v>
      </c>
      <c r="P649" s="127">
        <v>0</v>
      </c>
      <c r="Q649" s="156"/>
      <c r="R649" s="13">
        <v>3086</v>
      </c>
      <c r="S649" s="28"/>
    </row>
    <row r="650" spans="1:54" x14ac:dyDescent="0.25">
      <c r="A650" s="5" t="s">
        <v>682</v>
      </c>
      <c r="B650" s="6" t="s">
        <v>683</v>
      </c>
      <c r="C650" s="12"/>
      <c r="D650" s="73"/>
      <c r="E650" s="174">
        <v>1</v>
      </c>
      <c r="F650" s="195">
        <v>1</v>
      </c>
      <c r="Q650" s="156" t="s">
        <v>1188</v>
      </c>
      <c r="R650" s="13">
        <v>3087</v>
      </c>
      <c r="S650" s="28"/>
    </row>
    <row r="651" spans="1:54" s="17" customFormat="1" x14ac:dyDescent="0.25">
      <c r="A651" s="40" t="s">
        <v>684</v>
      </c>
      <c r="B651" s="15" t="s">
        <v>685</v>
      </c>
      <c r="C651" s="16"/>
      <c r="D651" s="72">
        <v>1</v>
      </c>
      <c r="E651" s="80"/>
      <c r="F651" s="177"/>
      <c r="G651" s="178"/>
      <c r="H651" s="13">
        <v>1</v>
      </c>
      <c r="I651" s="13"/>
      <c r="J651" s="80"/>
      <c r="K651" s="178"/>
      <c r="L651" s="13">
        <v>1</v>
      </c>
      <c r="M651" s="13"/>
      <c r="N651" s="13"/>
      <c r="O651" s="80"/>
      <c r="P651" s="192">
        <v>1</v>
      </c>
      <c r="Q651" s="147"/>
      <c r="R651" s="13">
        <v>3088</v>
      </c>
      <c r="S651" s="28"/>
      <c r="T651" s="48"/>
      <c r="U651" s="48"/>
    </row>
    <row r="652" spans="1:54" s="17" customFormat="1" x14ac:dyDescent="0.25">
      <c r="A652" s="40" t="s">
        <v>686</v>
      </c>
      <c r="B652" s="15" t="s">
        <v>687</v>
      </c>
      <c r="C652" s="16"/>
      <c r="D652" s="72">
        <v>1</v>
      </c>
      <c r="E652" s="80"/>
      <c r="F652" s="177"/>
      <c r="G652" s="178"/>
      <c r="H652" s="13">
        <v>1</v>
      </c>
      <c r="I652" s="13"/>
      <c r="J652" s="80"/>
      <c r="K652" s="178">
        <v>1</v>
      </c>
      <c r="L652" s="13"/>
      <c r="M652" s="13"/>
      <c r="N652" s="13"/>
      <c r="O652" s="80"/>
      <c r="P652" s="177">
        <v>0</v>
      </c>
      <c r="Q652" s="147"/>
      <c r="R652" s="13">
        <v>3089</v>
      </c>
      <c r="S652" s="28"/>
      <c r="T652" s="48"/>
      <c r="U652" s="48"/>
    </row>
    <row r="653" spans="1:54" s="17" customFormat="1" x14ac:dyDescent="0.25">
      <c r="A653" s="40" t="s">
        <v>688</v>
      </c>
      <c r="B653" s="15" t="s">
        <v>689</v>
      </c>
      <c r="C653" s="16"/>
      <c r="D653" s="72">
        <v>1</v>
      </c>
      <c r="E653" s="80"/>
      <c r="F653" s="177"/>
      <c r="G653" s="178"/>
      <c r="H653" s="13">
        <v>1</v>
      </c>
      <c r="I653" s="13"/>
      <c r="J653" s="80"/>
      <c r="K653" s="178">
        <v>1</v>
      </c>
      <c r="L653" s="13"/>
      <c r="M653" s="13"/>
      <c r="N653" s="13"/>
      <c r="O653" s="80"/>
      <c r="P653" s="177">
        <v>0</v>
      </c>
      <c r="Q653" s="147"/>
      <c r="R653" s="13">
        <v>3090</v>
      </c>
      <c r="S653" s="28"/>
      <c r="T653" s="48"/>
      <c r="U653" s="48"/>
    </row>
    <row r="654" spans="1:54" s="17" customFormat="1" x14ac:dyDescent="0.25">
      <c r="A654" s="40" t="s">
        <v>690</v>
      </c>
      <c r="B654" s="15" t="s">
        <v>691</v>
      </c>
      <c r="C654" s="16"/>
      <c r="D654" s="72">
        <v>1</v>
      </c>
      <c r="E654" s="80"/>
      <c r="F654" s="177"/>
      <c r="G654" s="178"/>
      <c r="H654" s="13">
        <v>1</v>
      </c>
      <c r="I654" s="13"/>
      <c r="J654" s="80"/>
      <c r="K654" s="178">
        <v>1</v>
      </c>
      <c r="L654" s="13"/>
      <c r="M654" s="13"/>
      <c r="N654" s="13"/>
      <c r="O654" s="80"/>
      <c r="P654" s="177">
        <v>0</v>
      </c>
      <c r="Q654" s="147"/>
      <c r="R654" s="13">
        <v>3091</v>
      </c>
      <c r="S654" s="28"/>
      <c r="T654" s="48"/>
      <c r="U654" s="48"/>
    </row>
    <row r="655" spans="1:54" s="17" customFormat="1" x14ac:dyDescent="0.25">
      <c r="A655" s="40" t="s">
        <v>692</v>
      </c>
      <c r="B655" s="15" t="s">
        <v>693</v>
      </c>
      <c r="C655" s="16"/>
      <c r="D655" s="72">
        <v>1</v>
      </c>
      <c r="E655" s="80"/>
      <c r="F655" s="177"/>
      <c r="G655" s="178"/>
      <c r="H655" s="13">
        <v>1</v>
      </c>
      <c r="I655" s="13"/>
      <c r="J655" s="80"/>
      <c r="K655" s="178"/>
      <c r="L655" s="13">
        <v>1</v>
      </c>
      <c r="M655" s="13"/>
      <c r="N655" s="13"/>
      <c r="O655" s="80"/>
      <c r="P655" s="192">
        <v>1</v>
      </c>
      <c r="Q655" s="147"/>
      <c r="R655" s="13">
        <v>3092</v>
      </c>
      <c r="S655" s="28"/>
      <c r="T655" s="48"/>
      <c r="U655" s="48"/>
    </row>
    <row r="656" spans="1:54" s="17" customFormat="1" x14ac:dyDescent="0.25">
      <c r="A656" s="40" t="s">
        <v>694</v>
      </c>
      <c r="B656" s="15" t="s">
        <v>695</v>
      </c>
      <c r="C656" s="16"/>
      <c r="D656" s="72">
        <v>1</v>
      </c>
      <c r="E656" s="80"/>
      <c r="F656" s="177"/>
      <c r="G656" s="178"/>
      <c r="H656" s="13">
        <v>1</v>
      </c>
      <c r="I656" s="13"/>
      <c r="J656" s="80"/>
      <c r="K656" s="178">
        <v>1</v>
      </c>
      <c r="L656" s="13"/>
      <c r="M656" s="13"/>
      <c r="N656" s="13"/>
      <c r="O656" s="80"/>
      <c r="P656" s="177">
        <v>0</v>
      </c>
      <c r="Q656" s="147" t="s">
        <v>863</v>
      </c>
      <c r="R656" s="13">
        <v>3093</v>
      </c>
      <c r="S656" s="28"/>
      <c r="T656" s="48"/>
      <c r="U656" s="48"/>
    </row>
    <row r="657" spans="1:21" s="17" customFormat="1" x14ac:dyDescent="0.25">
      <c r="A657" s="40" t="s">
        <v>696</v>
      </c>
      <c r="B657" s="15" t="s">
        <v>697</v>
      </c>
      <c r="C657" s="16"/>
      <c r="D657" s="72">
        <v>1</v>
      </c>
      <c r="E657" s="80"/>
      <c r="F657" s="177"/>
      <c r="G657" s="178"/>
      <c r="H657" s="13"/>
      <c r="I657" s="13">
        <v>1</v>
      </c>
      <c r="J657" s="80"/>
      <c r="K657" s="178">
        <v>1</v>
      </c>
      <c r="L657" s="13"/>
      <c r="M657" s="13"/>
      <c r="N657" s="13"/>
      <c r="O657" s="80"/>
      <c r="P657" s="177">
        <v>0</v>
      </c>
      <c r="Q657" s="147"/>
      <c r="R657" s="13">
        <v>3094</v>
      </c>
      <c r="S657" s="28"/>
      <c r="T657" s="48"/>
      <c r="U657" s="48"/>
    </row>
    <row r="658" spans="1:21" s="17" customFormat="1" x14ac:dyDescent="0.25">
      <c r="A658" s="40" t="s">
        <v>698</v>
      </c>
      <c r="B658" s="15" t="s">
        <v>699</v>
      </c>
      <c r="C658" s="16"/>
      <c r="D658" s="72">
        <v>1</v>
      </c>
      <c r="E658" s="80"/>
      <c r="F658" s="177"/>
      <c r="G658" s="178"/>
      <c r="H658" s="13">
        <v>1</v>
      </c>
      <c r="I658" s="13"/>
      <c r="J658" s="80"/>
      <c r="K658" s="178">
        <v>1</v>
      </c>
      <c r="L658" s="13"/>
      <c r="M658" s="13"/>
      <c r="N658" s="13"/>
      <c r="O658" s="80"/>
      <c r="P658" s="177">
        <v>0</v>
      </c>
      <c r="Q658" s="147"/>
      <c r="R658" s="13">
        <v>3095</v>
      </c>
      <c r="S658" s="28"/>
      <c r="T658" s="48"/>
      <c r="U658" s="48"/>
    </row>
    <row r="659" spans="1:21" s="17" customFormat="1" x14ac:dyDescent="0.25">
      <c r="A659" s="40" t="s">
        <v>700</v>
      </c>
      <c r="B659" s="15" t="s">
        <v>701</v>
      </c>
      <c r="C659" s="16"/>
      <c r="D659" s="72">
        <v>1</v>
      </c>
      <c r="E659" s="80"/>
      <c r="F659" s="177"/>
      <c r="G659" s="178"/>
      <c r="H659" s="13">
        <v>1</v>
      </c>
      <c r="I659" s="13"/>
      <c r="J659" s="80"/>
      <c r="K659" s="178">
        <v>1</v>
      </c>
      <c r="L659" s="13"/>
      <c r="M659" s="13"/>
      <c r="N659" s="13"/>
      <c r="O659" s="80"/>
      <c r="P659" s="177">
        <v>0</v>
      </c>
      <c r="Q659" s="147"/>
      <c r="R659" s="13">
        <v>3096</v>
      </c>
      <c r="S659" s="28"/>
      <c r="T659" s="48"/>
      <c r="U659" s="48"/>
    </row>
    <row r="660" spans="1:21" s="17" customFormat="1" x14ac:dyDescent="0.25">
      <c r="A660" s="40" t="s">
        <v>702</v>
      </c>
      <c r="B660" s="15" t="s">
        <v>703</v>
      </c>
      <c r="C660" s="16"/>
      <c r="D660" s="72">
        <v>1</v>
      </c>
      <c r="E660" s="80"/>
      <c r="F660" s="177"/>
      <c r="G660" s="178"/>
      <c r="H660" s="13">
        <v>1</v>
      </c>
      <c r="I660" s="13"/>
      <c r="J660" s="80"/>
      <c r="K660" s="178"/>
      <c r="L660" s="13">
        <v>1</v>
      </c>
      <c r="M660" s="13"/>
      <c r="N660" s="13"/>
      <c r="O660" s="80"/>
      <c r="P660" s="192">
        <v>1</v>
      </c>
      <c r="Q660" s="147"/>
      <c r="R660" s="13">
        <v>3097</v>
      </c>
      <c r="S660" s="28"/>
      <c r="T660" s="48"/>
      <c r="U660" s="48"/>
    </row>
    <row r="661" spans="1:21" s="17" customFormat="1" x14ac:dyDescent="0.25">
      <c r="A661" s="40" t="s">
        <v>704</v>
      </c>
      <c r="B661" s="15" t="s">
        <v>705</v>
      </c>
      <c r="C661" s="16"/>
      <c r="D661" s="72">
        <v>1</v>
      </c>
      <c r="E661" s="80"/>
      <c r="F661" s="177"/>
      <c r="G661" s="178"/>
      <c r="H661" s="13">
        <v>1</v>
      </c>
      <c r="I661" s="13"/>
      <c r="J661" s="80"/>
      <c r="K661" s="178"/>
      <c r="L661" s="13">
        <v>1</v>
      </c>
      <c r="M661" s="13"/>
      <c r="N661" s="13"/>
      <c r="O661" s="80"/>
      <c r="P661" s="192">
        <v>1</v>
      </c>
      <c r="Q661" s="147"/>
      <c r="R661" s="13">
        <v>3098</v>
      </c>
      <c r="S661" s="28"/>
      <c r="T661" s="48"/>
      <c r="U661" s="48"/>
    </row>
    <row r="662" spans="1:21" s="17" customFormat="1" x14ac:dyDescent="0.25">
      <c r="A662" s="40" t="s">
        <v>706</v>
      </c>
      <c r="B662" s="15" t="s">
        <v>707</v>
      </c>
      <c r="C662" s="16"/>
      <c r="D662" s="72">
        <v>1</v>
      </c>
      <c r="E662" s="80"/>
      <c r="F662" s="177"/>
      <c r="G662" s="178"/>
      <c r="H662" s="13">
        <v>1</v>
      </c>
      <c r="I662" s="13"/>
      <c r="J662" s="80"/>
      <c r="K662" s="178"/>
      <c r="L662" s="13">
        <v>1</v>
      </c>
      <c r="M662" s="13"/>
      <c r="N662" s="13"/>
      <c r="O662" s="80"/>
      <c r="P662" s="192">
        <v>1</v>
      </c>
      <c r="Q662" s="147"/>
      <c r="R662" s="13">
        <v>3099</v>
      </c>
      <c r="S662" s="28"/>
      <c r="T662" s="48"/>
      <c r="U662" s="48"/>
    </row>
    <row r="663" spans="1:21" s="17" customFormat="1" x14ac:dyDescent="0.25">
      <c r="A663" s="40" t="s">
        <v>708</v>
      </c>
      <c r="B663" s="15" t="s">
        <v>709</v>
      </c>
      <c r="C663" s="16"/>
      <c r="D663" s="72">
        <v>1</v>
      </c>
      <c r="E663" s="80"/>
      <c r="F663" s="177"/>
      <c r="G663" s="178"/>
      <c r="H663" s="13">
        <v>1</v>
      </c>
      <c r="I663" s="13"/>
      <c r="J663" s="80"/>
      <c r="K663" s="178">
        <v>1</v>
      </c>
      <c r="L663" s="13"/>
      <c r="M663" s="13"/>
      <c r="N663" s="13"/>
      <c r="O663" s="80"/>
      <c r="P663" s="177">
        <v>0</v>
      </c>
      <c r="Q663" s="147"/>
      <c r="R663" s="13">
        <v>3100</v>
      </c>
      <c r="S663" s="28"/>
      <c r="T663" s="48"/>
      <c r="U663" s="48"/>
    </row>
    <row r="664" spans="1:21" s="17" customFormat="1" x14ac:dyDescent="0.25">
      <c r="A664" s="40" t="s">
        <v>710</v>
      </c>
      <c r="B664" s="15" t="s">
        <v>711</v>
      </c>
      <c r="C664" s="16"/>
      <c r="D664" s="72">
        <v>1</v>
      </c>
      <c r="E664" s="80"/>
      <c r="F664" s="177"/>
      <c r="G664" s="178"/>
      <c r="H664" s="13">
        <v>1</v>
      </c>
      <c r="I664" s="13"/>
      <c r="J664" s="80"/>
      <c r="K664" s="178">
        <v>1</v>
      </c>
      <c r="L664" s="13"/>
      <c r="M664" s="13"/>
      <c r="N664" s="13"/>
      <c r="O664" s="80"/>
      <c r="P664" s="177">
        <v>0</v>
      </c>
      <c r="Q664" s="147" t="s">
        <v>870</v>
      </c>
      <c r="R664" s="13">
        <v>3101</v>
      </c>
      <c r="S664" s="28"/>
      <c r="T664" s="48"/>
      <c r="U664" s="48"/>
    </row>
    <row r="665" spans="1:21" s="17" customFormat="1" x14ac:dyDescent="0.25">
      <c r="A665" s="40" t="s">
        <v>712</v>
      </c>
      <c r="B665" s="15" t="s">
        <v>713</v>
      </c>
      <c r="C665" s="16"/>
      <c r="D665" s="72">
        <v>1</v>
      </c>
      <c r="E665" s="80"/>
      <c r="F665" s="177"/>
      <c r="G665" s="178"/>
      <c r="H665" s="13">
        <v>1</v>
      </c>
      <c r="I665" s="13">
        <v>1</v>
      </c>
      <c r="J665" s="80"/>
      <c r="K665" s="178"/>
      <c r="L665" s="13"/>
      <c r="M665" s="13"/>
      <c r="N665" s="13"/>
      <c r="O665" s="80">
        <v>2</v>
      </c>
      <c r="P665" s="177">
        <v>0</v>
      </c>
      <c r="Q665" s="147" t="s">
        <v>934</v>
      </c>
      <c r="R665" s="13">
        <v>3102</v>
      </c>
      <c r="S665" s="28"/>
      <c r="T665" s="48"/>
      <c r="U665" s="48"/>
    </row>
    <row r="666" spans="1:21" s="17" customFormat="1" x14ac:dyDescent="0.25">
      <c r="A666" s="40" t="s">
        <v>714</v>
      </c>
      <c r="B666" s="15" t="s">
        <v>715</v>
      </c>
      <c r="C666" s="16"/>
      <c r="D666" s="72">
        <v>1</v>
      </c>
      <c r="E666" s="80"/>
      <c r="F666" s="177"/>
      <c r="G666" s="178"/>
      <c r="H666" s="13">
        <v>1</v>
      </c>
      <c r="I666" s="13"/>
      <c r="J666" s="80"/>
      <c r="K666" s="178">
        <v>1</v>
      </c>
      <c r="L666" s="13"/>
      <c r="M666" s="13"/>
      <c r="N666" s="13"/>
      <c r="O666" s="80"/>
      <c r="P666" s="177">
        <v>0</v>
      </c>
      <c r="Q666" s="147"/>
      <c r="R666" s="13">
        <v>3103</v>
      </c>
      <c r="S666" s="28"/>
      <c r="T666" s="48"/>
      <c r="U666" s="48"/>
    </row>
    <row r="667" spans="1:21" s="17" customFormat="1" x14ac:dyDescent="0.25">
      <c r="A667" s="40" t="s">
        <v>716</v>
      </c>
      <c r="B667" s="15" t="s">
        <v>717</v>
      </c>
      <c r="C667" s="16"/>
      <c r="D667" s="72">
        <v>1</v>
      </c>
      <c r="E667" s="80"/>
      <c r="F667" s="177"/>
      <c r="G667" s="178"/>
      <c r="H667" s="13">
        <v>1</v>
      </c>
      <c r="I667" s="13"/>
      <c r="J667" s="80"/>
      <c r="K667" s="178">
        <v>1</v>
      </c>
      <c r="L667" s="13"/>
      <c r="M667" s="13"/>
      <c r="N667" s="13"/>
      <c r="O667" s="80"/>
      <c r="P667" s="177">
        <v>0</v>
      </c>
      <c r="Q667" s="147"/>
      <c r="R667" s="13">
        <v>3104</v>
      </c>
      <c r="S667" s="28"/>
      <c r="T667" s="48"/>
      <c r="U667" s="48"/>
    </row>
    <row r="668" spans="1:21" s="17" customFormat="1" x14ac:dyDescent="0.25">
      <c r="A668" s="40" t="s">
        <v>718</v>
      </c>
      <c r="B668" s="15" t="s">
        <v>719</v>
      </c>
      <c r="C668" s="16"/>
      <c r="D668" s="72">
        <v>1</v>
      </c>
      <c r="E668" s="80"/>
      <c r="F668" s="177"/>
      <c r="G668" s="178"/>
      <c r="H668" s="13">
        <v>1</v>
      </c>
      <c r="I668" s="13"/>
      <c r="J668" s="80"/>
      <c r="K668" s="178">
        <v>1</v>
      </c>
      <c r="L668" s="13"/>
      <c r="M668" s="13"/>
      <c r="N668" s="13"/>
      <c r="O668" s="80"/>
      <c r="P668" s="177">
        <v>0</v>
      </c>
      <c r="Q668" s="147"/>
      <c r="R668" s="13">
        <v>3105</v>
      </c>
      <c r="S668" s="28"/>
      <c r="T668" s="48"/>
      <c r="U668" s="48"/>
    </row>
    <row r="669" spans="1:21" s="17" customFormat="1" x14ac:dyDescent="0.25">
      <c r="A669" s="40" t="s">
        <v>720</v>
      </c>
      <c r="B669" s="15" t="s">
        <v>721</v>
      </c>
      <c r="C669" s="16"/>
      <c r="D669" s="72">
        <v>1</v>
      </c>
      <c r="E669" s="80"/>
      <c r="F669" s="177"/>
      <c r="G669" s="178"/>
      <c r="H669" s="13">
        <v>1</v>
      </c>
      <c r="I669" s="13"/>
      <c r="J669" s="80"/>
      <c r="K669" s="178">
        <v>1</v>
      </c>
      <c r="L669" s="13"/>
      <c r="M669" s="13"/>
      <c r="N669" s="13"/>
      <c r="O669" s="80"/>
      <c r="P669" s="177">
        <v>0</v>
      </c>
      <c r="Q669" s="147"/>
      <c r="R669" s="13">
        <v>3106</v>
      </c>
      <c r="S669" s="28"/>
      <c r="T669" s="48"/>
      <c r="U669" s="48"/>
    </row>
    <row r="670" spans="1:21" s="17" customFormat="1" x14ac:dyDescent="0.25">
      <c r="A670" s="40" t="s">
        <v>722</v>
      </c>
      <c r="B670" s="15" t="s">
        <v>723</v>
      </c>
      <c r="C670" s="16"/>
      <c r="D670" s="72">
        <v>1</v>
      </c>
      <c r="E670" s="80"/>
      <c r="F670" s="177"/>
      <c r="G670" s="178"/>
      <c r="H670" s="13">
        <v>1</v>
      </c>
      <c r="I670" s="13"/>
      <c r="J670" s="80"/>
      <c r="K670" s="178">
        <v>1</v>
      </c>
      <c r="L670" s="13"/>
      <c r="M670" s="13"/>
      <c r="N670" s="13"/>
      <c r="O670" s="80"/>
      <c r="P670" s="177">
        <v>0</v>
      </c>
      <c r="Q670" s="147"/>
      <c r="R670" s="13">
        <v>3107</v>
      </c>
      <c r="S670" s="28"/>
      <c r="T670" s="48"/>
      <c r="U670" s="48"/>
    </row>
    <row r="671" spans="1:21" s="17" customFormat="1" x14ac:dyDescent="0.25">
      <c r="A671" s="40" t="s">
        <v>724</v>
      </c>
      <c r="B671" s="15" t="s">
        <v>725</v>
      </c>
      <c r="C671" s="16"/>
      <c r="D671" s="78">
        <v>1</v>
      </c>
      <c r="E671" s="80"/>
      <c r="F671" s="177"/>
      <c r="G671" s="178"/>
      <c r="H671" s="13">
        <v>1</v>
      </c>
      <c r="I671" s="13"/>
      <c r="J671" s="80"/>
      <c r="K671" s="178">
        <v>1</v>
      </c>
      <c r="L671" s="13"/>
      <c r="M671" s="13"/>
      <c r="N671" s="13"/>
      <c r="O671" s="80"/>
      <c r="P671" s="177"/>
      <c r="Q671" s="147"/>
      <c r="R671" s="13">
        <v>3108</v>
      </c>
      <c r="S671" s="28"/>
      <c r="T671" s="48"/>
      <c r="U671" s="48"/>
    </row>
    <row r="672" spans="1:21" s="17" customFormat="1" x14ac:dyDescent="0.25">
      <c r="A672" s="40" t="s">
        <v>726</v>
      </c>
      <c r="B672" s="15" t="s">
        <v>727</v>
      </c>
      <c r="C672" s="16"/>
      <c r="D672" s="72">
        <v>1</v>
      </c>
      <c r="E672" s="80"/>
      <c r="F672" s="177"/>
      <c r="G672" s="178"/>
      <c r="H672" s="13">
        <v>1</v>
      </c>
      <c r="I672" s="13"/>
      <c r="J672" s="80"/>
      <c r="K672" s="178"/>
      <c r="L672" s="13">
        <v>1</v>
      </c>
      <c r="M672" s="13"/>
      <c r="N672" s="13"/>
      <c r="O672" s="80"/>
      <c r="P672" s="192">
        <v>1</v>
      </c>
      <c r="Q672" s="147"/>
      <c r="R672" s="13">
        <v>3109</v>
      </c>
      <c r="S672" s="28"/>
      <c r="T672" s="48"/>
      <c r="U672" s="48"/>
    </row>
    <row r="673" spans="1:54" s="17" customFormat="1" x14ac:dyDescent="0.25">
      <c r="A673" s="40" t="s">
        <v>728</v>
      </c>
      <c r="B673" s="15" t="s">
        <v>729</v>
      </c>
      <c r="C673" s="16"/>
      <c r="D673" s="72">
        <v>1</v>
      </c>
      <c r="E673" s="80"/>
      <c r="F673" s="177"/>
      <c r="G673" s="178"/>
      <c r="H673" s="13">
        <v>1</v>
      </c>
      <c r="I673" s="13"/>
      <c r="J673" s="80"/>
      <c r="K673" s="178"/>
      <c r="L673" s="13">
        <v>1</v>
      </c>
      <c r="M673" s="13"/>
      <c r="N673" s="13"/>
      <c r="O673" s="80"/>
      <c r="P673" s="192">
        <v>1</v>
      </c>
      <c r="Q673" s="147"/>
      <c r="R673" s="13">
        <v>3110</v>
      </c>
      <c r="S673" s="28"/>
      <c r="T673" s="48"/>
      <c r="U673" s="48"/>
    </row>
    <row r="674" spans="1:54" s="17" customFormat="1" x14ac:dyDescent="0.25">
      <c r="A674" s="40" t="s">
        <v>730</v>
      </c>
      <c r="B674" s="15" t="s">
        <v>731</v>
      </c>
      <c r="C674" s="16"/>
      <c r="D674" s="72">
        <v>1</v>
      </c>
      <c r="E674" s="80"/>
      <c r="F674" s="177"/>
      <c r="G674" s="178"/>
      <c r="H674" s="13">
        <v>1</v>
      </c>
      <c r="I674" s="13"/>
      <c r="J674" s="80"/>
      <c r="K674" s="178"/>
      <c r="L674" s="13">
        <v>1</v>
      </c>
      <c r="M674" s="13"/>
      <c r="N674" s="13"/>
      <c r="O674" s="80"/>
      <c r="P674" s="192">
        <v>1</v>
      </c>
      <c r="Q674" s="147"/>
      <c r="R674" s="13">
        <v>3111</v>
      </c>
      <c r="S674" s="28"/>
      <c r="T674" s="48"/>
      <c r="U674" s="48"/>
    </row>
    <row r="675" spans="1:54" s="17" customFormat="1" x14ac:dyDescent="0.25">
      <c r="A675" s="40" t="s">
        <v>732</v>
      </c>
      <c r="B675" s="15" t="s">
        <v>733</v>
      </c>
      <c r="C675" s="16"/>
      <c r="D675" s="72">
        <v>1</v>
      </c>
      <c r="E675" s="80"/>
      <c r="F675" s="177"/>
      <c r="G675" s="178"/>
      <c r="H675" s="13">
        <v>1</v>
      </c>
      <c r="I675" s="13"/>
      <c r="J675" s="80"/>
      <c r="K675" s="178">
        <v>1</v>
      </c>
      <c r="L675" s="13"/>
      <c r="M675" s="13"/>
      <c r="N675" s="13"/>
      <c r="O675" s="80"/>
      <c r="P675" s="177">
        <v>0</v>
      </c>
      <c r="Q675" s="147"/>
      <c r="R675" s="13">
        <v>3112</v>
      </c>
      <c r="S675" s="28"/>
      <c r="T675" s="48"/>
      <c r="U675" s="48"/>
    </row>
    <row r="676" spans="1:54" s="17" customFormat="1" x14ac:dyDescent="0.25">
      <c r="A676" s="40" t="s">
        <v>734</v>
      </c>
      <c r="B676" s="15" t="s">
        <v>735</v>
      </c>
      <c r="C676" s="16"/>
      <c r="D676" s="72">
        <v>1</v>
      </c>
      <c r="E676" s="80"/>
      <c r="F676" s="177"/>
      <c r="G676" s="178"/>
      <c r="H676" s="13">
        <v>1</v>
      </c>
      <c r="I676" s="13"/>
      <c r="J676" s="80"/>
      <c r="K676" s="178">
        <v>1</v>
      </c>
      <c r="L676" s="13"/>
      <c r="M676" s="13"/>
      <c r="N676" s="13"/>
      <c r="O676" s="80"/>
      <c r="P676" s="177">
        <v>0</v>
      </c>
      <c r="Q676" s="147"/>
      <c r="R676" s="13">
        <v>3113</v>
      </c>
      <c r="S676" s="28"/>
      <c r="T676" s="48"/>
      <c r="U676" s="48"/>
    </row>
    <row r="677" spans="1:54" s="17" customFormat="1" x14ac:dyDescent="0.25">
      <c r="A677" s="294" t="s">
        <v>736</v>
      </c>
      <c r="B677" s="257" t="s">
        <v>737</v>
      </c>
      <c r="C677" s="16">
        <v>74</v>
      </c>
      <c r="D677" s="72">
        <v>1</v>
      </c>
      <c r="E677" s="80"/>
      <c r="F677" s="177"/>
      <c r="G677" s="178"/>
      <c r="H677" s="13">
        <v>1</v>
      </c>
      <c r="I677" s="13"/>
      <c r="J677" s="80"/>
      <c r="K677" s="178"/>
      <c r="L677" s="13">
        <v>1</v>
      </c>
      <c r="M677" s="13"/>
      <c r="N677" s="13"/>
      <c r="O677" s="80"/>
      <c r="P677" s="177">
        <v>0</v>
      </c>
      <c r="Q677" s="222" t="s">
        <v>1298</v>
      </c>
      <c r="R677" s="226">
        <v>3114</v>
      </c>
      <c r="S677" s="28"/>
      <c r="T677" s="48"/>
      <c r="U677" s="48"/>
    </row>
    <row r="678" spans="1:54" s="17" customFormat="1" x14ac:dyDescent="0.25">
      <c r="A678" s="295"/>
      <c r="B678" s="259"/>
      <c r="C678" s="16">
        <v>81</v>
      </c>
      <c r="D678" s="72"/>
      <c r="E678" s="80"/>
      <c r="F678" s="177"/>
      <c r="G678" s="178"/>
      <c r="H678" s="13">
        <v>1</v>
      </c>
      <c r="I678" s="13"/>
      <c r="J678" s="80"/>
      <c r="K678" s="178"/>
      <c r="L678" s="13"/>
      <c r="M678" s="13">
        <v>1</v>
      </c>
      <c r="N678" s="13"/>
      <c r="O678" s="80"/>
      <c r="P678" s="177"/>
      <c r="Q678" s="212" t="s">
        <v>860</v>
      </c>
      <c r="R678" s="227"/>
      <c r="S678" s="28"/>
      <c r="T678" s="48"/>
      <c r="U678" s="48"/>
    </row>
    <row r="679" spans="1:54" s="17" customFormat="1" x14ac:dyDescent="0.25">
      <c r="A679" s="40" t="s">
        <v>738</v>
      </c>
      <c r="B679" s="15" t="s">
        <v>739</v>
      </c>
      <c r="C679" s="16"/>
      <c r="D679" s="72">
        <v>1</v>
      </c>
      <c r="E679" s="80"/>
      <c r="F679" s="177"/>
      <c r="G679" s="178">
        <v>1</v>
      </c>
      <c r="H679" s="13"/>
      <c r="I679" s="13"/>
      <c r="J679" s="80"/>
      <c r="K679" s="178"/>
      <c r="L679" s="13">
        <v>1</v>
      </c>
      <c r="M679" s="13"/>
      <c r="N679" s="13"/>
      <c r="O679" s="80"/>
      <c r="P679" s="177">
        <v>0</v>
      </c>
      <c r="Q679" s="147" t="s">
        <v>1241</v>
      </c>
      <c r="R679" s="13">
        <v>3115</v>
      </c>
      <c r="S679" s="28"/>
      <c r="T679" s="48"/>
      <c r="U679" s="48"/>
    </row>
    <row r="680" spans="1:54" x14ac:dyDescent="0.25">
      <c r="A680" s="5" t="s">
        <v>740</v>
      </c>
      <c r="B680" s="6" t="s">
        <v>741</v>
      </c>
      <c r="C680" s="12"/>
      <c r="D680" s="73">
        <v>1</v>
      </c>
      <c r="G680" s="175">
        <v>1</v>
      </c>
      <c r="O680" s="174">
        <v>1</v>
      </c>
      <c r="P680" s="127">
        <v>0</v>
      </c>
      <c r="Q680" s="225" t="s">
        <v>859</v>
      </c>
      <c r="R680" s="13">
        <v>3185</v>
      </c>
      <c r="S680" s="28"/>
    </row>
    <row r="681" spans="1:54" x14ac:dyDescent="0.25">
      <c r="A681" s="5">
        <v>34</v>
      </c>
      <c r="B681" s="6"/>
      <c r="C681" s="12"/>
      <c r="D681" s="136">
        <f>SUM(D646:D680)</f>
        <v>33</v>
      </c>
      <c r="E681" s="136">
        <f t="shared" ref="E681:P681" si="72">SUM(E646:E680)</f>
        <v>1</v>
      </c>
      <c r="F681" s="136">
        <f t="shared" si="72"/>
        <v>1</v>
      </c>
      <c r="G681" s="136">
        <f t="shared" si="72"/>
        <v>3</v>
      </c>
      <c r="H681" s="136">
        <f t="shared" si="72"/>
        <v>29</v>
      </c>
      <c r="I681" s="136">
        <f t="shared" si="72"/>
        <v>2</v>
      </c>
      <c r="J681" s="136">
        <f t="shared" si="72"/>
        <v>1</v>
      </c>
      <c r="K681" s="136">
        <f t="shared" si="72"/>
        <v>19</v>
      </c>
      <c r="L681" s="136">
        <f t="shared" si="72"/>
        <v>11</v>
      </c>
      <c r="M681" s="136">
        <f t="shared" si="72"/>
        <v>1</v>
      </c>
      <c r="N681" s="136">
        <f t="shared" si="72"/>
        <v>0</v>
      </c>
      <c r="O681" s="136">
        <f t="shared" si="72"/>
        <v>4</v>
      </c>
      <c r="P681" s="140">
        <f t="shared" si="72"/>
        <v>8</v>
      </c>
      <c r="Q681" s="156"/>
      <c r="R681" s="13"/>
      <c r="S681" s="28"/>
    </row>
    <row r="682" spans="1:54" s="26" customFormat="1" x14ac:dyDescent="0.25">
      <c r="B682" s="149" t="s">
        <v>742</v>
      </c>
      <c r="C682" s="52"/>
      <c r="D682" s="66"/>
      <c r="E682" s="67"/>
      <c r="F682" s="52"/>
      <c r="G682" s="66"/>
      <c r="H682" s="1"/>
      <c r="I682" s="1"/>
      <c r="J682" s="67"/>
      <c r="K682" s="66"/>
      <c r="L682" s="30"/>
      <c r="M682" s="30"/>
      <c r="N682" s="30"/>
      <c r="O682" s="67"/>
      <c r="P682" s="52"/>
      <c r="Q682" s="166"/>
      <c r="R682" s="31"/>
      <c r="S682" s="60"/>
      <c r="T682" s="60"/>
      <c r="U682" s="60"/>
      <c r="V682" s="47"/>
      <c r="W682" s="47"/>
      <c r="X682" s="47"/>
      <c r="Y682" s="47"/>
      <c r="Z682" s="47"/>
      <c r="AA682" s="47"/>
      <c r="AB682" s="47"/>
      <c r="AC682" s="47"/>
      <c r="AD682" s="47"/>
      <c r="AE682" s="47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</row>
    <row r="683" spans="1:54" x14ac:dyDescent="0.25">
      <c r="A683" s="5" t="s">
        <v>743</v>
      </c>
      <c r="B683" s="6" t="s">
        <v>744</v>
      </c>
      <c r="C683" s="12"/>
      <c r="D683" s="73">
        <v>1</v>
      </c>
      <c r="J683" s="174">
        <v>1</v>
      </c>
      <c r="O683" s="174">
        <v>1</v>
      </c>
      <c r="Q683" s="225" t="s">
        <v>861</v>
      </c>
      <c r="R683" s="13"/>
      <c r="S683" s="28"/>
    </row>
    <row r="684" spans="1:54" x14ac:dyDescent="0.25">
      <c r="A684" s="5">
        <v>1</v>
      </c>
      <c r="B684" s="6"/>
      <c r="C684" s="12"/>
      <c r="D684" s="136">
        <f>SUM(D683)</f>
        <v>1</v>
      </c>
      <c r="E684" s="137">
        <f>SUM(E683)</f>
        <v>0</v>
      </c>
      <c r="F684" s="138">
        <f t="shared" ref="F684:N684" si="73">SUM(F683)</f>
        <v>0</v>
      </c>
      <c r="G684" s="136">
        <f>SUM(G683)</f>
        <v>0</v>
      </c>
      <c r="H684" s="139">
        <f>SUM(H683)</f>
        <v>0</v>
      </c>
      <c r="I684" s="139">
        <f>SUM(I683)</f>
        <v>0</v>
      </c>
      <c r="J684" s="137">
        <f>SUM(J683)</f>
        <v>1</v>
      </c>
      <c r="K684" s="136">
        <f t="shared" si="73"/>
        <v>0</v>
      </c>
      <c r="L684" s="139">
        <f t="shared" si="73"/>
        <v>0</v>
      </c>
      <c r="M684" s="139">
        <f t="shared" si="73"/>
        <v>0</v>
      </c>
      <c r="N684" s="139">
        <f t="shared" si="73"/>
        <v>0</v>
      </c>
      <c r="O684" s="137">
        <f>SUM(O683)</f>
        <v>1</v>
      </c>
      <c r="P684" s="138">
        <f>SUM(P683)</f>
        <v>0</v>
      </c>
      <c r="Q684" s="156"/>
      <c r="R684" s="13"/>
      <c r="S684" s="28"/>
    </row>
    <row r="685" spans="1:54" s="26" customFormat="1" x14ac:dyDescent="0.25">
      <c r="B685" s="149" t="s">
        <v>745</v>
      </c>
      <c r="C685" s="52"/>
      <c r="D685" s="66"/>
      <c r="E685" s="67"/>
      <c r="F685" s="52"/>
      <c r="G685" s="66"/>
      <c r="H685" s="1"/>
      <c r="I685" s="1"/>
      <c r="J685" s="67"/>
      <c r="K685" s="66"/>
      <c r="L685" s="30"/>
      <c r="M685" s="30"/>
      <c r="N685" s="30"/>
      <c r="O685" s="67"/>
      <c r="P685" s="52"/>
      <c r="Q685" s="166"/>
      <c r="R685" s="31"/>
      <c r="S685" s="60"/>
      <c r="T685" s="60"/>
      <c r="U685" s="60"/>
      <c r="V685" s="47"/>
      <c r="W685" s="47"/>
      <c r="X685" s="47"/>
      <c r="Y685" s="47"/>
      <c r="Z685" s="47"/>
      <c r="AA685" s="47"/>
      <c r="AB685" s="47"/>
      <c r="AC685" s="47"/>
      <c r="AD685" s="47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</row>
    <row r="686" spans="1:54" x14ac:dyDescent="0.25">
      <c r="A686" s="5" t="s">
        <v>746</v>
      </c>
      <c r="B686" s="6" t="s">
        <v>747</v>
      </c>
      <c r="C686" s="12"/>
      <c r="D686" s="73">
        <v>1</v>
      </c>
      <c r="G686" s="175">
        <v>1</v>
      </c>
      <c r="K686" s="175">
        <v>1</v>
      </c>
      <c r="P686" s="127">
        <v>0</v>
      </c>
      <c r="Q686" s="156" t="s">
        <v>909</v>
      </c>
      <c r="R686" s="13">
        <v>3116</v>
      </c>
      <c r="S686" s="28"/>
    </row>
    <row r="687" spans="1:54" x14ac:dyDescent="0.25">
      <c r="A687" s="5">
        <v>1</v>
      </c>
      <c r="B687" s="6"/>
      <c r="C687" s="12"/>
      <c r="D687" s="136">
        <f>SUM(D686)</f>
        <v>1</v>
      </c>
      <c r="E687" s="137">
        <f>SUM(E686)</f>
        <v>0</v>
      </c>
      <c r="F687" s="138">
        <f t="shared" ref="F687:N687" si="74">SUM(F686)</f>
        <v>0</v>
      </c>
      <c r="G687" s="136">
        <f>SUM(G686)</f>
        <v>1</v>
      </c>
      <c r="H687" s="139">
        <f>SUM(H686)</f>
        <v>0</v>
      </c>
      <c r="I687" s="139">
        <f>SUM(I686)</f>
        <v>0</v>
      </c>
      <c r="J687" s="137">
        <f>SUM(J686)</f>
        <v>0</v>
      </c>
      <c r="K687" s="136">
        <f t="shared" si="74"/>
        <v>1</v>
      </c>
      <c r="L687" s="139">
        <f t="shared" si="74"/>
        <v>0</v>
      </c>
      <c r="M687" s="139">
        <f t="shared" si="74"/>
        <v>0</v>
      </c>
      <c r="N687" s="139">
        <f t="shared" si="74"/>
        <v>0</v>
      </c>
      <c r="O687" s="137">
        <f>SUM(O686)</f>
        <v>0</v>
      </c>
      <c r="P687" s="138">
        <f>SUM(P686)</f>
        <v>0</v>
      </c>
      <c r="Q687" s="156"/>
      <c r="R687" s="13"/>
      <c r="S687" s="28"/>
    </row>
    <row r="688" spans="1:54" s="26" customFormat="1" x14ac:dyDescent="0.25">
      <c r="B688" s="149" t="s">
        <v>748</v>
      </c>
      <c r="C688" s="52"/>
      <c r="D688" s="66"/>
      <c r="E688" s="67"/>
      <c r="F688" s="52"/>
      <c r="G688" s="66"/>
      <c r="H688" s="1"/>
      <c r="I688" s="1"/>
      <c r="J688" s="67"/>
      <c r="K688" s="66"/>
      <c r="L688" s="30"/>
      <c r="M688" s="30"/>
      <c r="N688" s="30"/>
      <c r="O688" s="67"/>
      <c r="P688" s="52"/>
      <c r="Q688" s="166"/>
      <c r="R688" s="31"/>
      <c r="S688" s="60"/>
      <c r="T688" s="60"/>
      <c r="U688" s="60"/>
      <c r="V688" s="47"/>
      <c r="W688" s="47"/>
      <c r="X688" s="47"/>
      <c r="Y688" s="47"/>
      <c r="Z688" s="47"/>
      <c r="AA688" s="47"/>
      <c r="AB688" s="47"/>
      <c r="AC688" s="47"/>
      <c r="AD688" s="47"/>
      <c r="AE688" s="47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</row>
    <row r="689" spans="1:54" x14ac:dyDescent="0.25">
      <c r="A689" s="5">
        <v>6081</v>
      </c>
      <c r="B689" s="6" t="s">
        <v>749</v>
      </c>
      <c r="C689" s="12"/>
      <c r="D689" s="73">
        <v>1</v>
      </c>
      <c r="G689" s="175">
        <v>1</v>
      </c>
      <c r="O689" s="174">
        <v>1</v>
      </c>
      <c r="Q689" s="225" t="s">
        <v>935</v>
      </c>
      <c r="R689" s="13">
        <v>3187</v>
      </c>
      <c r="S689" s="28"/>
    </row>
    <row r="690" spans="1:54" x14ac:dyDescent="0.25">
      <c r="A690" s="5">
        <v>1</v>
      </c>
      <c r="B690" s="6"/>
      <c r="C690" s="12"/>
      <c r="D690" s="136">
        <f>SUM(D689)</f>
        <v>1</v>
      </c>
      <c r="E690" s="137">
        <f>SUM(E689)</f>
        <v>0</v>
      </c>
      <c r="F690" s="138">
        <f t="shared" ref="F690:N690" si="75">SUM(F689)</f>
        <v>0</v>
      </c>
      <c r="G690" s="136">
        <f>SUM(G689)</f>
        <v>1</v>
      </c>
      <c r="H690" s="139">
        <f>SUM(H689)</f>
        <v>0</v>
      </c>
      <c r="I690" s="139">
        <f>SUM(I689)</f>
        <v>0</v>
      </c>
      <c r="J690" s="137">
        <f>SUM(J689)</f>
        <v>0</v>
      </c>
      <c r="K690" s="136">
        <f t="shared" si="75"/>
        <v>0</v>
      </c>
      <c r="L690" s="139">
        <f t="shared" si="75"/>
        <v>0</v>
      </c>
      <c r="M690" s="139">
        <f t="shared" si="75"/>
        <v>0</v>
      </c>
      <c r="N690" s="139">
        <f t="shared" si="75"/>
        <v>0</v>
      </c>
      <c r="O690" s="137">
        <f>SUM(O689)</f>
        <v>1</v>
      </c>
      <c r="P690" s="138">
        <f>SUM(P689)</f>
        <v>0</v>
      </c>
      <c r="Q690" s="156"/>
      <c r="R690" s="13"/>
      <c r="S690" s="28"/>
    </row>
    <row r="691" spans="1:54" s="26" customFormat="1" x14ac:dyDescent="0.25">
      <c r="B691" s="149" t="s">
        <v>750</v>
      </c>
      <c r="C691" s="52"/>
      <c r="D691" s="66"/>
      <c r="E691" s="67"/>
      <c r="F691" s="52"/>
      <c r="G691" s="66"/>
      <c r="H691" s="1"/>
      <c r="I691" s="1"/>
      <c r="J691" s="67"/>
      <c r="K691" s="66"/>
      <c r="L691" s="30"/>
      <c r="M691" s="30"/>
      <c r="N691" s="30"/>
      <c r="O691" s="67"/>
      <c r="P691" s="52"/>
      <c r="Q691" s="166"/>
      <c r="R691" s="31"/>
      <c r="S691" s="60"/>
      <c r="T691" s="60"/>
      <c r="U691" s="60"/>
      <c r="V691" s="47"/>
      <c r="W691" s="47"/>
      <c r="X691" s="47"/>
      <c r="Y691" s="47"/>
      <c r="Z691" s="47"/>
      <c r="AA691" s="47"/>
      <c r="AB691" s="47"/>
      <c r="AC691" s="47"/>
      <c r="AD691" s="47"/>
      <c r="AE691" s="47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</row>
    <row r="692" spans="1:54" s="91" customFormat="1" x14ac:dyDescent="0.25">
      <c r="A692" s="40">
        <v>6082</v>
      </c>
      <c r="B692" s="15" t="s">
        <v>751</v>
      </c>
      <c r="C692" s="214"/>
      <c r="D692" s="72">
        <v>1</v>
      </c>
      <c r="E692" s="80"/>
      <c r="F692" s="177"/>
      <c r="G692" s="178"/>
      <c r="H692" s="13"/>
      <c r="I692" s="13"/>
      <c r="J692" s="80"/>
      <c r="K692" s="178"/>
      <c r="L692" s="13"/>
      <c r="M692" s="13"/>
      <c r="N692" s="13"/>
      <c r="O692" s="80">
        <v>1</v>
      </c>
      <c r="P692" s="177"/>
      <c r="Q692" s="147" t="s">
        <v>1271</v>
      </c>
      <c r="R692" s="13">
        <v>3117</v>
      </c>
      <c r="S692" s="130"/>
      <c r="T692" s="90"/>
      <c r="U692" s="90"/>
    </row>
    <row r="693" spans="1:54" x14ac:dyDescent="0.25">
      <c r="A693" s="5">
        <v>1</v>
      </c>
      <c r="B693" s="6"/>
      <c r="C693" s="12"/>
      <c r="D693" s="136">
        <f>SUM(D692)</f>
        <v>1</v>
      </c>
      <c r="E693" s="137">
        <f>SUM(E692)</f>
        <v>0</v>
      </c>
      <c r="F693" s="138">
        <f t="shared" ref="F693:N693" si="76">SUM(F692)</f>
        <v>0</v>
      </c>
      <c r="G693" s="136">
        <f>SUM(G692)</f>
        <v>0</v>
      </c>
      <c r="H693" s="139">
        <f>SUM(H692)</f>
        <v>0</v>
      </c>
      <c r="I693" s="139">
        <f>SUM(I692)</f>
        <v>0</v>
      </c>
      <c r="J693" s="137">
        <f>SUM(J692)</f>
        <v>0</v>
      </c>
      <c r="K693" s="136">
        <f t="shared" si="76"/>
        <v>0</v>
      </c>
      <c r="L693" s="139">
        <f t="shared" si="76"/>
        <v>0</v>
      </c>
      <c r="M693" s="139">
        <f t="shared" si="76"/>
        <v>0</v>
      </c>
      <c r="N693" s="139">
        <f t="shared" si="76"/>
        <v>0</v>
      </c>
      <c r="O693" s="137">
        <f>SUM(O692)</f>
        <v>1</v>
      </c>
      <c r="P693" s="138">
        <f>SUM(P692)</f>
        <v>0</v>
      </c>
      <c r="Q693" s="156"/>
      <c r="R693" s="13"/>
      <c r="S693" s="28"/>
    </row>
    <row r="694" spans="1:54" s="26" customFormat="1" x14ac:dyDescent="0.25">
      <c r="B694" s="149" t="s">
        <v>752</v>
      </c>
      <c r="C694" s="52"/>
      <c r="D694" s="66"/>
      <c r="E694" s="67"/>
      <c r="F694" s="52"/>
      <c r="G694" s="66"/>
      <c r="H694" s="1"/>
      <c r="I694" s="1"/>
      <c r="J694" s="67"/>
      <c r="K694" s="66"/>
      <c r="L694" s="30"/>
      <c r="M694" s="30"/>
      <c r="N694" s="30"/>
      <c r="O694" s="67"/>
      <c r="P694" s="52"/>
      <c r="Q694" s="166"/>
      <c r="R694" s="31"/>
      <c r="S694" s="60"/>
      <c r="T694" s="60"/>
      <c r="U694" s="60"/>
      <c r="V694" s="47"/>
      <c r="W694" s="47"/>
      <c r="X694" s="47"/>
      <c r="Y694" s="47"/>
      <c r="Z694" s="47"/>
      <c r="AA694" s="47"/>
      <c r="AB694" s="47"/>
      <c r="AC694" s="47"/>
      <c r="AD694" s="47"/>
      <c r="AE694" s="47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</row>
    <row r="695" spans="1:54" s="26" customFormat="1" x14ac:dyDescent="0.25">
      <c r="B695" s="149" t="s">
        <v>753</v>
      </c>
      <c r="C695" s="52"/>
      <c r="D695" s="66"/>
      <c r="E695" s="67"/>
      <c r="F695" s="52"/>
      <c r="G695" s="66"/>
      <c r="H695" s="1"/>
      <c r="I695" s="1"/>
      <c r="J695" s="67"/>
      <c r="K695" s="66"/>
      <c r="L695" s="30"/>
      <c r="M695" s="30"/>
      <c r="N695" s="30"/>
      <c r="O695" s="67"/>
      <c r="P695" s="52"/>
      <c r="Q695" s="166"/>
      <c r="R695" s="31"/>
      <c r="S695" s="60"/>
      <c r="T695" s="60"/>
      <c r="U695" s="60"/>
      <c r="V695" s="47"/>
      <c r="W695" s="47"/>
      <c r="X695" s="47"/>
      <c r="Y695" s="47"/>
      <c r="Z695" s="47"/>
      <c r="AA695" s="47"/>
      <c r="AB695" s="47"/>
      <c r="AC695" s="47"/>
      <c r="AD695" s="47"/>
      <c r="AE695" s="47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</row>
    <row r="696" spans="1:54" x14ac:dyDescent="0.25">
      <c r="A696" s="5">
        <v>6084</v>
      </c>
      <c r="B696" s="6" t="s">
        <v>754</v>
      </c>
      <c r="C696" s="12"/>
      <c r="D696" s="73">
        <v>1</v>
      </c>
      <c r="J696" s="174">
        <v>1</v>
      </c>
      <c r="P696" s="127">
        <v>0</v>
      </c>
      <c r="Q696" s="156" t="s">
        <v>910</v>
      </c>
      <c r="R696" s="13">
        <v>3118</v>
      </c>
      <c r="S696" s="28"/>
    </row>
    <row r="697" spans="1:54" ht="30" x14ac:dyDescent="0.25">
      <c r="A697" s="5">
        <v>6084</v>
      </c>
      <c r="B697" s="6" t="s">
        <v>755</v>
      </c>
      <c r="C697" s="12"/>
      <c r="D697" s="73"/>
      <c r="E697" s="174">
        <v>1</v>
      </c>
      <c r="J697" s="174">
        <v>1</v>
      </c>
      <c r="Q697" s="156" t="s">
        <v>946</v>
      </c>
      <c r="R697" s="13">
        <v>3119</v>
      </c>
      <c r="S697" s="28"/>
    </row>
    <row r="698" spans="1:54" x14ac:dyDescent="0.25">
      <c r="A698" s="5">
        <v>2</v>
      </c>
      <c r="B698" s="6"/>
      <c r="C698" s="12"/>
      <c r="D698" s="136">
        <f>SUM(D696:D697)</f>
        <v>1</v>
      </c>
      <c r="E698" s="137">
        <f>SUM(E696:E697)</f>
        <v>1</v>
      </c>
      <c r="F698" s="138">
        <f t="shared" ref="F698:N698" si="77">SUM(F696:F697)</f>
        <v>0</v>
      </c>
      <c r="G698" s="136">
        <f>SUM(G696:G697)</f>
        <v>0</v>
      </c>
      <c r="H698" s="139">
        <f>SUM(H696:H697)</f>
        <v>0</v>
      </c>
      <c r="I698" s="139">
        <f>SUM(I696:I697)</f>
        <v>0</v>
      </c>
      <c r="J698" s="137">
        <f>SUM(J696:J697)</f>
        <v>2</v>
      </c>
      <c r="K698" s="136">
        <f t="shared" si="77"/>
        <v>0</v>
      </c>
      <c r="L698" s="139">
        <f t="shared" si="77"/>
        <v>0</v>
      </c>
      <c r="M698" s="139">
        <f t="shared" si="77"/>
        <v>0</v>
      </c>
      <c r="N698" s="139">
        <f t="shared" si="77"/>
        <v>0</v>
      </c>
      <c r="O698" s="137">
        <f>SUM(O696:O697)</f>
        <v>0</v>
      </c>
      <c r="P698" s="138">
        <f>SUM(P696:P697)</f>
        <v>0</v>
      </c>
      <c r="Q698" s="156"/>
      <c r="R698" s="13"/>
      <c r="S698" s="28"/>
    </row>
    <row r="699" spans="1:54" s="26" customFormat="1" x14ac:dyDescent="0.25">
      <c r="B699" s="149" t="s">
        <v>756</v>
      </c>
      <c r="C699" s="52"/>
      <c r="D699" s="66"/>
      <c r="E699" s="67"/>
      <c r="F699" s="52"/>
      <c r="G699" s="66"/>
      <c r="H699" s="1"/>
      <c r="I699" s="1"/>
      <c r="J699" s="67"/>
      <c r="K699" s="66"/>
      <c r="L699" s="30"/>
      <c r="M699" s="30"/>
      <c r="N699" s="30"/>
      <c r="O699" s="67"/>
      <c r="P699" s="52"/>
      <c r="Q699" s="166"/>
      <c r="R699" s="31"/>
      <c r="S699" s="60"/>
      <c r="T699" s="60"/>
      <c r="U699" s="60"/>
      <c r="V699" s="47"/>
      <c r="W699" s="47"/>
      <c r="X699" s="47"/>
      <c r="Y699" s="47"/>
      <c r="Z699" s="47"/>
      <c r="AA699" s="47"/>
      <c r="AB699" s="47"/>
      <c r="AC699" s="47"/>
      <c r="AD699" s="47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</row>
    <row r="700" spans="1:54" s="26" customFormat="1" x14ac:dyDescent="0.25">
      <c r="B700" s="149" t="s">
        <v>757</v>
      </c>
      <c r="C700" s="52"/>
      <c r="D700" s="66"/>
      <c r="E700" s="67"/>
      <c r="F700" s="52"/>
      <c r="G700" s="66"/>
      <c r="H700" s="1"/>
      <c r="I700" s="1"/>
      <c r="J700" s="67"/>
      <c r="K700" s="66"/>
      <c r="L700" s="30"/>
      <c r="M700" s="30"/>
      <c r="N700" s="30"/>
      <c r="O700" s="67"/>
      <c r="P700" s="52"/>
      <c r="Q700" s="166"/>
      <c r="R700" s="31"/>
      <c r="S700" s="60"/>
      <c r="T700" s="60"/>
      <c r="U700" s="60"/>
      <c r="V700" s="47"/>
      <c r="W700" s="47"/>
      <c r="X700" s="47"/>
      <c r="Y700" s="47"/>
      <c r="Z700" s="47"/>
      <c r="AA700" s="47"/>
      <c r="AB700" s="47"/>
      <c r="AC700" s="47"/>
      <c r="AD700" s="47"/>
      <c r="AE700" s="47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</row>
    <row r="701" spans="1:54" x14ac:dyDescent="0.25">
      <c r="A701" s="5" t="s">
        <v>758</v>
      </c>
      <c r="B701" s="6" t="s">
        <v>887</v>
      </c>
      <c r="C701" s="12"/>
      <c r="D701" s="73">
        <v>1</v>
      </c>
      <c r="G701" s="175">
        <v>1</v>
      </c>
      <c r="K701" s="175">
        <v>1</v>
      </c>
      <c r="P701" s="127">
        <v>0</v>
      </c>
      <c r="Q701" s="167" t="s">
        <v>1154</v>
      </c>
      <c r="R701" s="13">
        <v>3121</v>
      </c>
      <c r="S701" s="28"/>
    </row>
    <row r="702" spans="1:54" ht="45" customHeight="1" x14ac:dyDescent="0.25">
      <c r="A702" s="5" t="s">
        <v>759</v>
      </c>
      <c r="B702" s="6" t="s">
        <v>760</v>
      </c>
      <c r="C702" s="12"/>
      <c r="D702" s="73">
        <v>1</v>
      </c>
      <c r="G702" s="175">
        <v>1</v>
      </c>
      <c r="L702" s="176">
        <v>1</v>
      </c>
      <c r="P702" s="127">
        <v>0</v>
      </c>
      <c r="Q702" s="249" t="s">
        <v>944</v>
      </c>
      <c r="R702" s="13">
        <v>3122</v>
      </c>
      <c r="S702" s="28"/>
    </row>
    <row r="703" spans="1:54" x14ac:dyDescent="0.25">
      <c r="A703" s="5" t="s">
        <v>761</v>
      </c>
      <c r="B703" s="6" t="s">
        <v>762</v>
      </c>
      <c r="C703" s="12"/>
      <c r="D703" s="73">
        <v>1</v>
      </c>
      <c r="G703" s="175">
        <v>1</v>
      </c>
      <c r="L703" s="176">
        <v>1</v>
      </c>
      <c r="P703" s="127">
        <v>0</v>
      </c>
      <c r="Q703" s="250"/>
      <c r="R703" s="13">
        <v>3188</v>
      </c>
      <c r="S703" s="28"/>
    </row>
    <row r="704" spans="1:54" x14ac:dyDescent="0.25">
      <c r="A704" s="5" t="s">
        <v>763</v>
      </c>
      <c r="B704" s="6" t="s">
        <v>764</v>
      </c>
      <c r="C704" s="12"/>
      <c r="D704" s="73">
        <v>1</v>
      </c>
      <c r="G704" s="175">
        <v>1</v>
      </c>
      <c r="L704" s="176">
        <v>1</v>
      </c>
      <c r="P704" s="127">
        <v>0</v>
      </c>
      <c r="Q704" s="250"/>
      <c r="R704" s="13">
        <v>3123</v>
      </c>
      <c r="S704" s="28"/>
    </row>
    <row r="705" spans="1:54" x14ac:dyDescent="0.25">
      <c r="A705" s="5" t="s">
        <v>765</v>
      </c>
      <c r="B705" s="6" t="s">
        <v>766</v>
      </c>
      <c r="C705" s="12"/>
      <c r="D705" s="73">
        <v>1</v>
      </c>
      <c r="G705" s="175">
        <v>1</v>
      </c>
      <c r="L705" s="176">
        <v>1</v>
      </c>
      <c r="P705" s="127">
        <v>0</v>
      </c>
      <c r="Q705" s="251"/>
      <c r="R705" s="13">
        <v>3124</v>
      </c>
      <c r="S705" s="28"/>
    </row>
    <row r="706" spans="1:54" x14ac:dyDescent="0.25">
      <c r="A706" s="5" t="s">
        <v>767</v>
      </c>
      <c r="B706" s="6" t="s">
        <v>768</v>
      </c>
      <c r="C706" s="12"/>
      <c r="D706" s="73">
        <v>1</v>
      </c>
      <c r="G706" s="175">
        <v>1</v>
      </c>
      <c r="K706" s="175">
        <v>1</v>
      </c>
      <c r="P706" s="127">
        <v>0</v>
      </c>
      <c r="Q706" s="156" t="s">
        <v>943</v>
      </c>
      <c r="R706" s="13">
        <v>3125</v>
      </c>
      <c r="S706" s="28"/>
    </row>
    <row r="707" spans="1:54" s="44" customFormat="1" ht="32.25" customHeight="1" x14ac:dyDescent="0.25">
      <c r="A707" s="40" t="s">
        <v>769</v>
      </c>
      <c r="B707" s="15" t="s">
        <v>1290</v>
      </c>
      <c r="C707" s="50"/>
      <c r="D707" s="78">
        <v>1</v>
      </c>
      <c r="E707" s="199"/>
      <c r="F707" s="200"/>
      <c r="G707" s="201"/>
      <c r="H707" s="114">
        <v>1</v>
      </c>
      <c r="I707" s="114"/>
      <c r="J707" s="199"/>
      <c r="K707" s="201"/>
      <c r="L707" s="114"/>
      <c r="M707" s="114"/>
      <c r="N707" s="223">
        <v>1</v>
      </c>
      <c r="O707" s="199"/>
      <c r="P707" s="202">
        <v>1</v>
      </c>
      <c r="Q707" s="225" t="s">
        <v>1291</v>
      </c>
      <c r="R707" s="232">
        <v>3126</v>
      </c>
      <c r="S707" s="125"/>
      <c r="T707" s="59"/>
      <c r="U707" s="59"/>
    </row>
    <row r="708" spans="1:54" s="44" customFormat="1" ht="36" customHeight="1" x14ac:dyDescent="0.25">
      <c r="A708" s="40" t="s">
        <v>770</v>
      </c>
      <c r="B708" s="15" t="s">
        <v>1292</v>
      </c>
      <c r="C708" s="50"/>
      <c r="D708" s="78">
        <v>1</v>
      </c>
      <c r="E708" s="199"/>
      <c r="F708" s="200"/>
      <c r="G708" s="201"/>
      <c r="H708" s="114">
        <v>1</v>
      </c>
      <c r="I708" s="114"/>
      <c r="J708" s="199"/>
      <c r="K708" s="201"/>
      <c r="L708" s="114"/>
      <c r="M708" s="114"/>
      <c r="N708" s="223">
        <v>1</v>
      </c>
      <c r="O708" s="199"/>
      <c r="P708" s="202">
        <v>1</v>
      </c>
      <c r="Q708" s="225" t="s">
        <v>1294</v>
      </c>
      <c r="R708" s="233"/>
      <c r="S708" s="125"/>
      <c r="T708" s="59"/>
      <c r="U708" s="59"/>
    </row>
    <row r="709" spans="1:54" ht="32.25" customHeight="1" x14ac:dyDescent="0.25">
      <c r="A709" s="5" t="s">
        <v>771</v>
      </c>
      <c r="B709" s="6" t="s">
        <v>1293</v>
      </c>
      <c r="C709" s="12"/>
      <c r="D709" s="77">
        <v>1</v>
      </c>
      <c r="H709" s="176">
        <v>1</v>
      </c>
      <c r="N709" s="224">
        <v>1</v>
      </c>
      <c r="Q709" s="225" t="s">
        <v>1294</v>
      </c>
      <c r="R709" s="233"/>
      <c r="S709" s="28"/>
    </row>
    <row r="710" spans="1:54" ht="32.25" customHeight="1" x14ac:dyDescent="0.25">
      <c r="A710" s="5"/>
      <c r="B710" s="6" t="s">
        <v>1295</v>
      </c>
      <c r="C710" s="12"/>
      <c r="D710" s="77">
        <v>1</v>
      </c>
      <c r="H710" s="176">
        <v>1</v>
      </c>
      <c r="N710" s="224">
        <v>1</v>
      </c>
      <c r="Q710" s="156" t="s">
        <v>1296</v>
      </c>
      <c r="R710" s="233"/>
      <c r="S710" s="28"/>
    </row>
    <row r="711" spans="1:54" ht="35.25" customHeight="1" x14ac:dyDescent="0.25">
      <c r="A711" s="5" t="s">
        <v>772</v>
      </c>
      <c r="B711" s="6" t="s">
        <v>773</v>
      </c>
      <c r="C711" s="12"/>
      <c r="D711" s="77">
        <v>1</v>
      </c>
      <c r="N711" s="174"/>
      <c r="Q711" s="225" t="s">
        <v>1314</v>
      </c>
      <c r="R711" s="233"/>
      <c r="S711" s="28"/>
    </row>
    <row r="712" spans="1:54" ht="82.5" customHeight="1" x14ac:dyDescent="0.25">
      <c r="A712" s="5" t="s">
        <v>774</v>
      </c>
      <c r="B712" s="6" t="s">
        <v>888</v>
      </c>
      <c r="C712" s="12"/>
      <c r="D712" s="73">
        <v>1</v>
      </c>
      <c r="E712" s="174">
        <v>1</v>
      </c>
      <c r="F712" s="195">
        <v>1</v>
      </c>
      <c r="G712" s="175">
        <v>1</v>
      </c>
      <c r="Q712" s="156" t="s">
        <v>1297</v>
      </c>
      <c r="R712" s="234"/>
      <c r="S712" s="28"/>
    </row>
    <row r="713" spans="1:54" x14ac:dyDescent="0.25">
      <c r="A713" s="5">
        <v>11</v>
      </c>
      <c r="B713" s="6"/>
      <c r="C713" s="141"/>
      <c r="D713" s="136">
        <f>SUM(D701:D712)</f>
        <v>12</v>
      </c>
      <c r="E713" s="137">
        <f>SUM(E701:E712)</f>
        <v>1</v>
      </c>
      <c r="F713" s="138">
        <f t="shared" ref="F713:N713" si="78">SUM(F701:F712)</f>
        <v>1</v>
      </c>
      <c r="G713" s="136">
        <f>SUM(G701:G712)</f>
        <v>7</v>
      </c>
      <c r="H713" s="139">
        <f>SUM(H701:H712)</f>
        <v>4</v>
      </c>
      <c r="I713" s="139">
        <f>SUM(I701:I712)</f>
        <v>0</v>
      </c>
      <c r="J713" s="137">
        <f>SUM(J701:J712)</f>
        <v>0</v>
      </c>
      <c r="K713" s="136">
        <f t="shared" si="78"/>
        <v>2</v>
      </c>
      <c r="L713" s="139">
        <f t="shared" si="78"/>
        <v>4</v>
      </c>
      <c r="M713" s="139">
        <f t="shared" si="78"/>
        <v>0</v>
      </c>
      <c r="N713" s="139">
        <f t="shared" si="78"/>
        <v>4</v>
      </c>
      <c r="O713" s="137">
        <f>SUM(O701:O712)</f>
        <v>0</v>
      </c>
      <c r="P713" s="138">
        <f>SUM(P701:P712)</f>
        <v>2</v>
      </c>
      <c r="Q713" s="156"/>
      <c r="R713" s="13"/>
      <c r="S713" s="28"/>
    </row>
    <row r="714" spans="1:54" s="26" customFormat="1" x14ac:dyDescent="0.25">
      <c r="B714" s="149" t="s">
        <v>775</v>
      </c>
      <c r="C714" s="52"/>
      <c r="D714" s="66"/>
      <c r="E714" s="67"/>
      <c r="F714" s="52"/>
      <c r="G714" s="66"/>
      <c r="H714" s="1"/>
      <c r="I714" s="1"/>
      <c r="J714" s="67"/>
      <c r="K714" s="66"/>
      <c r="L714" s="30"/>
      <c r="M714" s="30"/>
      <c r="N714" s="30"/>
      <c r="O714" s="67"/>
      <c r="P714" s="52"/>
      <c r="Q714" s="166"/>
      <c r="R714" s="31"/>
      <c r="S714" s="60"/>
      <c r="T714" s="60"/>
      <c r="U714" s="60"/>
      <c r="V714" s="47"/>
      <c r="W714" s="47"/>
      <c r="X714" s="47"/>
      <c r="Y714" s="47"/>
      <c r="Z714" s="47"/>
      <c r="AA714" s="47"/>
      <c r="AB714" s="47"/>
      <c r="AC714" s="47"/>
      <c r="AD714" s="47"/>
      <c r="AE714" s="47"/>
      <c r="AF714" s="47"/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</row>
    <row r="715" spans="1:54" x14ac:dyDescent="0.25">
      <c r="A715" s="5" t="s">
        <v>776</v>
      </c>
      <c r="B715" s="6" t="s">
        <v>777</v>
      </c>
      <c r="C715" s="12" t="s">
        <v>1194</v>
      </c>
      <c r="D715" s="73">
        <v>1</v>
      </c>
      <c r="G715" s="175">
        <v>1</v>
      </c>
      <c r="L715" s="176">
        <v>1</v>
      </c>
      <c r="Q715" s="156" t="s">
        <v>1131</v>
      </c>
      <c r="R715" s="13">
        <v>3128</v>
      </c>
      <c r="S715" s="28"/>
    </row>
    <row r="716" spans="1:54" x14ac:dyDescent="0.25">
      <c r="A716" s="281" t="s">
        <v>778</v>
      </c>
      <c r="B716" s="260" t="s">
        <v>889</v>
      </c>
      <c r="C716" s="12" t="s">
        <v>1195</v>
      </c>
      <c r="D716" s="240">
        <v>1</v>
      </c>
      <c r="G716" s="175">
        <v>1</v>
      </c>
      <c r="L716" s="176">
        <v>1</v>
      </c>
      <c r="Q716" s="156" t="s">
        <v>1214</v>
      </c>
      <c r="R716" s="13">
        <v>3129</v>
      </c>
      <c r="S716" s="28"/>
    </row>
    <row r="717" spans="1:54" x14ac:dyDescent="0.25">
      <c r="A717" s="283"/>
      <c r="B717" s="270"/>
      <c r="C717" s="12">
        <v>1508</v>
      </c>
      <c r="D717" s="241"/>
      <c r="G717" s="175">
        <v>1</v>
      </c>
      <c r="L717" s="176">
        <v>1</v>
      </c>
      <c r="Q717" s="167" t="s">
        <v>1215</v>
      </c>
      <c r="R717" s="13">
        <v>3130</v>
      </c>
      <c r="S717" s="28"/>
    </row>
    <row r="718" spans="1:54" x14ac:dyDescent="0.25">
      <c r="A718" s="283"/>
      <c r="B718" s="270"/>
      <c r="C718" s="12"/>
      <c r="D718" s="242"/>
      <c r="G718" s="175">
        <v>1</v>
      </c>
      <c r="L718" s="176">
        <v>1</v>
      </c>
      <c r="Q718" s="167" t="s">
        <v>1216</v>
      </c>
      <c r="R718" s="13"/>
      <c r="S718" s="28"/>
    </row>
    <row r="719" spans="1:54" ht="25.5" customHeight="1" x14ac:dyDescent="0.25">
      <c r="A719" s="308" t="s">
        <v>779</v>
      </c>
      <c r="B719" s="305" t="s">
        <v>890</v>
      </c>
      <c r="C719" s="127" t="s">
        <v>1190</v>
      </c>
      <c r="D719" s="240">
        <v>1</v>
      </c>
      <c r="G719" s="175">
        <v>1</v>
      </c>
      <c r="K719" s="175">
        <v>1</v>
      </c>
      <c r="Q719" s="167" t="s">
        <v>1217</v>
      </c>
      <c r="R719" s="13">
        <v>3131</v>
      </c>
      <c r="S719" s="28"/>
    </row>
    <row r="720" spans="1:54" x14ac:dyDescent="0.25">
      <c r="A720" s="309"/>
      <c r="B720" s="306"/>
      <c r="C720" s="10">
        <v>98</v>
      </c>
      <c r="D720" s="241"/>
      <c r="G720" s="175">
        <v>1</v>
      </c>
      <c r="L720" s="176">
        <v>1</v>
      </c>
      <c r="Q720" s="167" t="s">
        <v>1208</v>
      </c>
      <c r="R720" s="13">
        <v>3132</v>
      </c>
      <c r="S720" s="28"/>
    </row>
    <row r="721" spans="1:54" ht="17.45" customHeight="1" x14ac:dyDescent="0.25">
      <c r="A721" s="309"/>
      <c r="B721" s="306"/>
      <c r="C721" s="127">
        <v>1486</v>
      </c>
      <c r="D721" s="242"/>
      <c r="G721" s="175">
        <v>1</v>
      </c>
      <c r="L721" s="176">
        <v>1</v>
      </c>
      <c r="Q721" s="167" t="s">
        <v>1208</v>
      </c>
      <c r="R721" s="13">
        <v>3133</v>
      </c>
      <c r="S721" s="28">
        <v>603</v>
      </c>
    </row>
    <row r="722" spans="1:54" ht="17.45" customHeight="1" x14ac:dyDescent="0.25">
      <c r="A722" s="309"/>
      <c r="B722" s="306"/>
      <c r="C722" s="127" t="s">
        <v>1191</v>
      </c>
      <c r="D722" s="126">
        <v>1</v>
      </c>
      <c r="O722" s="174">
        <v>1</v>
      </c>
      <c r="Q722" s="167" t="s">
        <v>1273</v>
      </c>
      <c r="R722" s="13">
        <v>3134</v>
      </c>
      <c r="S722" s="28"/>
    </row>
    <row r="723" spans="1:54" ht="17.45" customHeight="1" x14ac:dyDescent="0.25">
      <c r="A723" s="309"/>
      <c r="B723" s="306"/>
      <c r="C723" s="10">
        <v>613</v>
      </c>
      <c r="D723" s="126"/>
      <c r="Q723" s="167"/>
      <c r="R723" s="13">
        <v>3136</v>
      </c>
      <c r="S723" s="28"/>
    </row>
    <row r="724" spans="1:54" ht="17.45" customHeight="1" x14ac:dyDescent="0.25">
      <c r="A724" s="309"/>
      <c r="B724" s="306"/>
      <c r="C724" s="10">
        <v>617</v>
      </c>
      <c r="D724" s="126"/>
      <c r="Q724" s="167"/>
      <c r="R724" s="13">
        <v>3137</v>
      </c>
      <c r="S724" s="28"/>
    </row>
    <row r="725" spans="1:54" ht="17.45" customHeight="1" x14ac:dyDescent="0.25">
      <c r="A725" s="309"/>
      <c r="B725" s="306"/>
      <c r="C725" s="10" t="s">
        <v>1192</v>
      </c>
      <c r="D725" s="126"/>
      <c r="Q725" s="167"/>
      <c r="R725" s="13">
        <v>3138</v>
      </c>
      <c r="S725" s="28"/>
    </row>
    <row r="726" spans="1:54" ht="17.45" customHeight="1" x14ac:dyDescent="0.25">
      <c r="A726" s="310"/>
      <c r="B726" s="307"/>
      <c r="C726" s="127" t="s">
        <v>1193</v>
      </c>
      <c r="D726" s="126"/>
      <c r="Q726" s="167"/>
      <c r="R726" s="13">
        <v>3139</v>
      </c>
      <c r="S726" s="28"/>
    </row>
    <row r="727" spans="1:54" x14ac:dyDescent="0.25">
      <c r="A727" s="123" t="s">
        <v>780</v>
      </c>
      <c r="B727" s="135" t="s">
        <v>781</v>
      </c>
      <c r="C727" s="127">
        <v>713</v>
      </c>
      <c r="D727" s="73">
        <v>1</v>
      </c>
      <c r="G727" s="175">
        <v>1</v>
      </c>
      <c r="L727" s="176">
        <v>1</v>
      </c>
      <c r="Q727" s="156" t="s">
        <v>1218</v>
      </c>
      <c r="R727" s="13">
        <v>3140</v>
      </c>
      <c r="S727" s="28"/>
    </row>
    <row r="728" spans="1:54" x14ac:dyDescent="0.25">
      <c r="A728" s="5">
        <v>4</v>
      </c>
      <c r="B728" s="6"/>
      <c r="C728" s="127"/>
      <c r="D728" s="136">
        <f t="shared" ref="D728:P728" si="79">SUM(D715:D727)</f>
        <v>5</v>
      </c>
      <c r="E728" s="137">
        <f t="shared" si="79"/>
        <v>0</v>
      </c>
      <c r="F728" s="138">
        <f t="shared" si="79"/>
        <v>0</v>
      </c>
      <c r="G728" s="136">
        <f t="shared" si="79"/>
        <v>8</v>
      </c>
      <c r="H728" s="139">
        <f t="shared" si="79"/>
        <v>0</v>
      </c>
      <c r="I728" s="139">
        <f t="shared" si="79"/>
        <v>0</v>
      </c>
      <c r="J728" s="137">
        <f t="shared" si="79"/>
        <v>0</v>
      </c>
      <c r="K728" s="136">
        <f t="shared" si="79"/>
        <v>1</v>
      </c>
      <c r="L728" s="139">
        <f t="shared" si="79"/>
        <v>7</v>
      </c>
      <c r="M728" s="139">
        <f t="shared" si="79"/>
        <v>0</v>
      </c>
      <c r="N728" s="139">
        <f t="shared" si="79"/>
        <v>0</v>
      </c>
      <c r="O728" s="137">
        <f t="shared" si="79"/>
        <v>1</v>
      </c>
      <c r="P728" s="138">
        <f t="shared" si="79"/>
        <v>0</v>
      </c>
      <c r="Q728" s="156"/>
      <c r="R728" s="13"/>
      <c r="S728" s="28"/>
    </row>
    <row r="729" spans="1:54" s="26" customFormat="1" x14ac:dyDescent="0.25">
      <c r="B729" s="149" t="s">
        <v>782</v>
      </c>
      <c r="C729" s="52"/>
      <c r="D729" s="66"/>
      <c r="E729" s="67"/>
      <c r="F729" s="52"/>
      <c r="G729" s="66"/>
      <c r="H729" s="1"/>
      <c r="I729" s="1"/>
      <c r="J729" s="67"/>
      <c r="K729" s="66"/>
      <c r="L729" s="30"/>
      <c r="M729" s="30"/>
      <c r="N729" s="30"/>
      <c r="O729" s="67"/>
      <c r="P729" s="52"/>
      <c r="Q729" s="166"/>
      <c r="R729" s="31"/>
      <c r="S729" s="60"/>
      <c r="T729" s="60"/>
      <c r="U729" s="60"/>
      <c r="V729" s="47"/>
      <c r="W729" s="47"/>
      <c r="X729" s="47"/>
      <c r="Y729" s="47"/>
      <c r="Z729" s="47"/>
      <c r="AA729" s="47"/>
      <c r="AB729" s="47"/>
      <c r="AC729" s="47"/>
      <c r="AD729" s="47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</row>
    <row r="730" spans="1:54" ht="34.9" customHeight="1" x14ac:dyDescent="0.25">
      <c r="A730" s="5" t="s">
        <v>783</v>
      </c>
      <c r="B730" s="6" t="s">
        <v>784</v>
      </c>
      <c r="C730" s="12" t="s">
        <v>850</v>
      </c>
      <c r="D730" s="73">
        <v>1</v>
      </c>
      <c r="G730" s="175">
        <v>1</v>
      </c>
      <c r="K730" s="175">
        <v>1</v>
      </c>
      <c r="Q730" s="156" t="s">
        <v>932</v>
      </c>
      <c r="R730" s="13">
        <v>3141</v>
      </c>
      <c r="S730" s="28"/>
    </row>
    <row r="731" spans="1:54" x14ac:dyDescent="0.25">
      <c r="A731" s="5">
        <v>1</v>
      </c>
      <c r="B731" s="6"/>
      <c r="C731" s="12"/>
      <c r="D731" s="136">
        <f>SUM(D730)</f>
        <v>1</v>
      </c>
      <c r="E731" s="137">
        <f>SUM(E730)</f>
        <v>0</v>
      </c>
      <c r="F731" s="138">
        <f t="shared" ref="F731:N731" si="80">SUM(F730)</f>
        <v>0</v>
      </c>
      <c r="G731" s="136">
        <f>SUM(G730)</f>
        <v>1</v>
      </c>
      <c r="H731" s="139">
        <f>SUM(H730)</f>
        <v>0</v>
      </c>
      <c r="I731" s="139">
        <f>SUM(I730)</f>
        <v>0</v>
      </c>
      <c r="J731" s="137">
        <f>SUM(J730)</f>
        <v>0</v>
      </c>
      <c r="K731" s="136">
        <f t="shared" si="80"/>
        <v>1</v>
      </c>
      <c r="L731" s="139">
        <f t="shared" si="80"/>
        <v>0</v>
      </c>
      <c r="M731" s="139">
        <f t="shared" si="80"/>
        <v>0</v>
      </c>
      <c r="N731" s="139">
        <f t="shared" si="80"/>
        <v>0</v>
      </c>
      <c r="O731" s="137">
        <f>SUM(O730)</f>
        <v>0</v>
      </c>
      <c r="P731" s="138">
        <f>SUM(P730)</f>
        <v>0</v>
      </c>
      <c r="Q731" s="156"/>
      <c r="R731" s="13"/>
      <c r="S731" s="28"/>
    </row>
    <row r="732" spans="1:54" s="26" customFormat="1" x14ac:dyDescent="0.25">
      <c r="B732" s="149" t="s">
        <v>785</v>
      </c>
      <c r="C732" s="52"/>
      <c r="D732" s="66"/>
      <c r="E732" s="67"/>
      <c r="F732" s="52"/>
      <c r="G732" s="66"/>
      <c r="H732" s="1"/>
      <c r="I732" s="1"/>
      <c r="J732" s="67"/>
      <c r="K732" s="66"/>
      <c r="L732" s="30"/>
      <c r="M732" s="30"/>
      <c r="N732" s="30"/>
      <c r="O732" s="67"/>
      <c r="P732" s="52"/>
      <c r="Q732" s="166"/>
      <c r="R732" s="31"/>
      <c r="S732" s="60"/>
      <c r="T732" s="60"/>
      <c r="U732" s="60"/>
      <c r="V732" s="47"/>
      <c r="W732" s="47"/>
      <c r="X732" s="47"/>
      <c r="Y732" s="47"/>
      <c r="Z732" s="47"/>
      <c r="AA732" s="47"/>
      <c r="AB732" s="47"/>
      <c r="AC732" s="47"/>
      <c r="AD732" s="47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</row>
    <row r="733" spans="1:54" x14ac:dyDescent="0.25">
      <c r="A733" s="281" t="s">
        <v>786</v>
      </c>
      <c r="B733" s="260" t="s">
        <v>787</v>
      </c>
      <c r="C733" s="12">
        <v>1473</v>
      </c>
      <c r="D733" s="240">
        <v>1</v>
      </c>
      <c r="G733" s="175">
        <v>1</v>
      </c>
      <c r="L733" s="176">
        <v>1</v>
      </c>
      <c r="P733" s="127">
        <v>0</v>
      </c>
      <c r="Q733" s="156" t="s">
        <v>1219</v>
      </c>
      <c r="R733" s="13">
        <v>3142</v>
      </c>
      <c r="S733" s="28"/>
    </row>
    <row r="734" spans="1:54" x14ac:dyDescent="0.25">
      <c r="A734" s="282"/>
      <c r="B734" s="261"/>
      <c r="C734" s="12">
        <v>1471</v>
      </c>
      <c r="D734" s="242"/>
      <c r="G734" s="175">
        <v>1</v>
      </c>
      <c r="L734" s="176">
        <v>1</v>
      </c>
      <c r="Q734" s="156"/>
      <c r="R734" s="13"/>
      <c r="S734" s="28"/>
    </row>
    <row r="735" spans="1:54" x14ac:dyDescent="0.25">
      <c r="A735" s="5" t="s">
        <v>788</v>
      </c>
      <c r="B735" s="6" t="s">
        <v>789</v>
      </c>
      <c r="C735" s="12"/>
      <c r="D735" s="73">
        <v>1</v>
      </c>
      <c r="G735" s="175">
        <v>1</v>
      </c>
      <c r="L735" s="176">
        <v>1</v>
      </c>
      <c r="P735" s="127">
        <v>0</v>
      </c>
      <c r="Q735" s="156" t="s">
        <v>933</v>
      </c>
      <c r="R735" s="13">
        <v>3143</v>
      </c>
      <c r="S735" s="28"/>
    </row>
    <row r="736" spans="1:54" x14ac:dyDescent="0.25">
      <c r="A736" s="5" t="s">
        <v>790</v>
      </c>
      <c r="B736" s="6" t="s">
        <v>791</v>
      </c>
      <c r="C736" s="12"/>
      <c r="D736" s="73">
        <v>1</v>
      </c>
      <c r="G736" s="175">
        <v>1</v>
      </c>
      <c r="L736" s="176">
        <v>1</v>
      </c>
      <c r="P736" s="127">
        <v>0</v>
      </c>
      <c r="Q736" s="156" t="s">
        <v>1220</v>
      </c>
      <c r="R736" s="13">
        <v>3144</v>
      </c>
      <c r="S736" s="28"/>
    </row>
    <row r="737" spans="1:54" x14ac:dyDescent="0.25">
      <c r="A737" s="5" t="s">
        <v>792</v>
      </c>
      <c r="B737" s="6" t="s">
        <v>793</v>
      </c>
      <c r="C737" s="12">
        <v>533</v>
      </c>
      <c r="D737" s="73">
        <v>1</v>
      </c>
      <c r="G737" s="175">
        <v>1</v>
      </c>
      <c r="L737" s="176">
        <v>1</v>
      </c>
      <c r="P737" s="127">
        <v>0</v>
      </c>
      <c r="Q737" s="156" t="s">
        <v>923</v>
      </c>
      <c r="R737" s="13">
        <v>3145</v>
      </c>
      <c r="S737" s="28"/>
    </row>
    <row r="738" spans="1:54" x14ac:dyDescent="0.25">
      <c r="A738" s="5"/>
      <c r="B738" s="6"/>
      <c r="C738" s="12" t="s">
        <v>1156</v>
      </c>
      <c r="D738" s="73"/>
      <c r="G738" s="175">
        <v>1</v>
      </c>
      <c r="L738" s="176">
        <v>1</v>
      </c>
      <c r="Q738" s="156" t="s">
        <v>1221</v>
      </c>
      <c r="R738" s="13"/>
      <c r="S738" s="28"/>
    </row>
    <row r="739" spans="1:54" x14ac:dyDescent="0.25">
      <c r="A739" s="5"/>
      <c r="B739" s="6"/>
      <c r="C739" s="12">
        <v>527</v>
      </c>
      <c r="D739" s="73"/>
      <c r="G739" s="175">
        <v>1</v>
      </c>
      <c r="L739" s="176">
        <v>1</v>
      </c>
      <c r="Q739" s="156" t="s">
        <v>1222</v>
      </c>
      <c r="R739" s="13"/>
      <c r="S739" s="28"/>
    </row>
    <row r="740" spans="1:54" x14ac:dyDescent="0.25">
      <c r="A740" s="5"/>
      <c r="B740" s="6"/>
      <c r="C740" s="12">
        <v>539</v>
      </c>
      <c r="D740" s="73"/>
      <c r="I740" s="176">
        <v>1</v>
      </c>
      <c r="L740" s="176">
        <v>1</v>
      </c>
      <c r="Q740" s="156" t="s">
        <v>1223</v>
      </c>
      <c r="R740" s="13"/>
      <c r="S740" s="28"/>
    </row>
    <row r="741" spans="1:54" x14ac:dyDescent="0.25">
      <c r="A741" s="5">
        <v>4</v>
      </c>
      <c r="B741" s="6"/>
      <c r="C741" s="12"/>
      <c r="D741" s="136">
        <f>SUM(D733:D740)</f>
        <v>4</v>
      </c>
      <c r="E741" s="136">
        <f t="shared" ref="E741:P741" si="81">SUM(E733:E740)</f>
        <v>0</v>
      </c>
      <c r="F741" s="136">
        <f t="shared" si="81"/>
        <v>0</v>
      </c>
      <c r="G741" s="136">
        <f t="shared" si="81"/>
        <v>7</v>
      </c>
      <c r="H741" s="136">
        <f t="shared" si="81"/>
        <v>0</v>
      </c>
      <c r="I741" s="136">
        <f t="shared" si="81"/>
        <v>1</v>
      </c>
      <c r="J741" s="136">
        <f t="shared" si="81"/>
        <v>0</v>
      </c>
      <c r="K741" s="136">
        <f t="shared" si="81"/>
        <v>0</v>
      </c>
      <c r="L741" s="136">
        <f t="shared" si="81"/>
        <v>8</v>
      </c>
      <c r="M741" s="136">
        <f t="shared" si="81"/>
        <v>0</v>
      </c>
      <c r="N741" s="136">
        <f t="shared" si="81"/>
        <v>0</v>
      </c>
      <c r="O741" s="136">
        <f t="shared" si="81"/>
        <v>0</v>
      </c>
      <c r="P741" s="140">
        <f t="shared" si="81"/>
        <v>0</v>
      </c>
      <c r="Q741" s="156"/>
      <c r="R741" s="13"/>
      <c r="S741" s="28"/>
    </row>
    <row r="742" spans="1:54" s="26" customFormat="1" x14ac:dyDescent="0.25">
      <c r="B742" s="149" t="s">
        <v>794</v>
      </c>
      <c r="C742" s="52"/>
      <c r="D742" s="66"/>
      <c r="E742" s="67"/>
      <c r="F742" s="52"/>
      <c r="G742" s="66"/>
      <c r="H742" s="1"/>
      <c r="I742" s="1"/>
      <c r="J742" s="67"/>
      <c r="K742" s="66"/>
      <c r="L742" s="30"/>
      <c r="M742" s="30"/>
      <c r="N742" s="30"/>
      <c r="O742" s="67"/>
      <c r="P742" s="52"/>
      <c r="Q742" s="166"/>
      <c r="R742" s="31"/>
      <c r="S742" s="60"/>
      <c r="T742" s="60"/>
      <c r="U742" s="60"/>
      <c r="V742" s="47"/>
      <c r="W742" s="47"/>
      <c r="X742" s="47"/>
      <c r="Y742" s="47"/>
      <c r="Z742" s="47"/>
      <c r="AA742" s="47"/>
      <c r="AB742" s="47"/>
      <c r="AC742" s="47"/>
      <c r="AD742" s="47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</row>
    <row r="743" spans="1:54" s="26" customFormat="1" x14ac:dyDescent="0.25">
      <c r="B743" s="149" t="s">
        <v>795</v>
      </c>
      <c r="C743" s="52"/>
      <c r="D743" s="66"/>
      <c r="E743" s="67"/>
      <c r="F743" s="52"/>
      <c r="G743" s="66"/>
      <c r="H743" s="1"/>
      <c r="I743" s="1"/>
      <c r="J743" s="67"/>
      <c r="K743" s="66"/>
      <c r="L743" s="30"/>
      <c r="M743" s="30"/>
      <c r="N743" s="30"/>
      <c r="O743" s="67"/>
      <c r="P743" s="52"/>
      <c r="Q743" s="166"/>
      <c r="R743" s="31"/>
      <c r="S743" s="60"/>
      <c r="T743" s="60"/>
      <c r="U743" s="60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</row>
    <row r="744" spans="1:54" x14ac:dyDescent="0.25">
      <c r="A744" s="5" t="s">
        <v>796</v>
      </c>
      <c r="B744" s="6" t="s">
        <v>797</v>
      </c>
      <c r="C744" s="12"/>
      <c r="D744" s="73">
        <v>1</v>
      </c>
      <c r="I744" s="176">
        <v>1</v>
      </c>
      <c r="M744" s="176">
        <v>1</v>
      </c>
      <c r="P744" s="127">
        <v>0</v>
      </c>
      <c r="Q744" s="156" t="s">
        <v>1224</v>
      </c>
      <c r="R744" s="13">
        <v>3146</v>
      </c>
      <c r="S744" s="28"/>
    </row>
    <row r="745" spans="1:54" x14ac:dyDescent="0.25">
      <c r="A745" s="5" t="s">
        <v>798</v>
      </c>
      <c r="B745" s="6" t="s">
        <v>891</v>
      </c>
      <c r="C745" s="12"/>
      <c r="D745" s="73">
        <v>1</v>
      </c>
      <c r="J745" s="174">
        <v>1</v>
      </c>
      <c r="K745" s="175">
        <v>1</v>
      </c>
      <c r="P745" s="127">
        <v>0</v>
      </c>
      <c r="Q745" s="167" t="s">
        <v>1225</v>
      </c>
      <c r="R745" s="13"/>
      <c r="S745" s="28"/>
    </row>
    <row r="746" spans="1:54" x14ac:dyDescent="0.25">
      <c r="A746" s="4">
        <v>2</v>
      </c>
      <c r="B746" s="6"/>
      <c r="C746" s="12"/>
      <c r="D746" s="136">
        <f>SUM(D744:D745)</f>
        <v>2</v>
      </c>
      <c r="E746" s="137">
        <f>SUM(E744:E745)</f>
        <v>0</v>
      </c>
      <c r="F746" s="138">
        <f t="shared" ref="F746:N746" si="82">SUM(F744:F745)</f>
        <v>0</v>
      </c>
      <c r="G746" s="136">
        <f>SUM(G744:G745)</f>
        <v>0</v>
      </c>
      <c r="H746" s="139">
        <f>SUM(H744:H745)</f>
        <v>0</v>
      </c>
      <c r="I746" s="139">
        <f>SUM(I744:I745)</f>
        <v>1</v>
      </c>
      <c r="J746" s="137">
        <f>SUM(J744:J745)</f>
        <v>1</v>
      </c>
      <c r="K746" s="136">
        <f t="shared" si="82"/>
        <v>1</v>
      </c>
      <c r="L746" s="139">
        <f t="shared" si="82"/>
        <v>0</v>
      </c>
      <c r="M746" s="139">
        <f t="shared" si="82"/>
        <v>1</v>
      </c>
      <c r="N746" s="139">
        <f t="shared" si="82"/>
        <v>0</v>
      </c>
      <c r="O746" s="137">
        <f>SUM(O744:O745)</f>
        <v>0</v>
      </c>
      <c r="P746" s="138">
        <f>SUM(P744:P745)</f>
        <v>0</v>
      </c>
      <c r="Q746" s="156"/>
      <c r="R746" s="13">
        <v>3148</v>
      </c>
      <c r="S746" s="28"/>
    </row>
    <row r="747" spans="1:54" s="26" customFormat="1" x14ac:dyDescent="0.25">
      <c r="B747" s="149" t="s">
        <v>799</v>
      </c>
      <c r="C747" s="52"/>
      <c r="D747" s="66"/>
      <c r="E747" s="67"/>
      <c r="F747" s="52"/>
      <c r="G747" s="66"/>
      <c r="H747" s="1"/>
      <c r="I747" s="1"/>
      <c r="J747" s="67"/>
      <c r="K747" s="66"/>
      <c r="L747" s="30"/>
      <c r="M747" s="30"/>
      <c r="N747" s="30"/>
      <c r="O747" s="67"/>
      <c r="P747" s="52"/>
      <c r="Q747" s="166"/>
      <c r="R747" s="31"/>
      <c r="S747" s="60"/>
      <c r="T747" s="60"/>
      <c r="U747" s="60"/>
      <c r="V747" s="47"/>
      <c r="W747" s="47"/>
      <c r="X747" s="47"/>
      <c r="Y747" s="47"/>
      <c r="Z747" s="47"/>
      <c r="AA747" s="47"/>
      <c r="AB747" s="47"/>
      <c r="AC747" s="47"/>
      <c r="AD747" s="47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</row>
    <row r="748" spans="1:54" s="26" customFormat="1" x14ac:dyDescent="0.25">
      <c r="B748" s="149" t="s">
        <v>800</v>
      </c>
      <c r="C748" s="52"/>
      <c r="D748" s="66"/>
      <c r="E748" s="67"/>
      <c r="F748" s="52"/>
      <c r="G748" s="66"/>
      <c r="H748" s="1"/>
      <c r="I748" s="1"/>
      <c r="J748" s="67"/>
      <c r="K748" s="66"/>
      <c r="L748" s="30"/>
      <c r="M748" s="30"/>
      <c r="N748" s="30"/>
      <c r="O748" s="67"/>
      <c r="P748" s="52"/>
      <c r="Q748" s="166"/>
      <c r="R748" s="31"/>
      <c r="S748" s="60"/>
      <c r="T748" s="60"/>
      <c r="U748" s="60"/>
      <c r="V748" s="47"/>
      <c r="W748" s="47"/>
      <c r="X748" s="47"/>
      <c r="Y748" s="47"/>
      <c r="Z748" s="47"/>
      <c r="AA748" s="47"/>
      <c r="AB748" s="47"/>
      <c r="AC748" s="47"/>
      <c r="AD748" s="47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</row>
    <row r="749" spans="1:54" x14ac:dyDescent="0.25">
      <c r="A749" s="5" t="s">
        <v>801</v>
      </c>
      <c r="B749" s="6" t="s">
        <v>802</v>
      </c>
      <c r="C749" s="12"/>
      <c r="D749" s="73">
        <v>1</v>
      </c>
      <c r="G749" s="175">
        <v>1</v>
      </c>
      <c r="K749" s="175">
        <v>1</v>
      </c>
      <c r="Q749" s="156" t="s">
        <v>930</v>
      </c>
      <c r="R749" s="13">
        <v>3149</v>
      </c>
      <c r="S749" s="28"/>
    </row>
    <row r="750" spans="1:54" x14ac:dyDescent="0.25">
      <c r="A750" s="5" t="s">
        <v>803</v>
      </c>
      <c r="B750" s="6" t="s">
        <v>804</v>
      </c>
      <c r="C750" s="12"/>
      <c r="D750" s="73">
        <v>1</v>
      </c>
      <c r="G750" s="175">
        <v>1</v>
      </c>
      <c r="K750" s="175">
        <v>1</v>
      </c>
      <c r="Q750" s="156" t="s">
        <v>929</v>
      </c>
      <c r="R750" s="13">
        <v>3150</v>
      </c>
      <c r="S750" s="28"/>
    </row>
    <row r="751" spans="1:54" x14ac:dyDescent="0.25">
      <c r="A751" s="5" t="s">
        <v>805</v>
      </c>
      <c r="B751" s="6" t="s">
        <v>806</v>
      </c>
      <c r="C751" s="12"/>
      <c r="D751" s="73">
        <v>1</v>
      </c>
      <c r="G751" s="175">
        <v>1</v>
      </c>
      <c r="L751" s="176">
        <v>1</v>
      </c>
      <c r="Q751" s="156"/>
      <c r="R751" s="13">
        <v>3151</v>
      </c>
      <c r="S751" s="28"/>
    </row>
    <row r="752" spans="1:54" x14ac:dyDescent="0.25">
      <c r="A752" s="281" t="s">
        <v>807</v>
      </c>
      <c r="B752" s="260" t="s">
        <v>892</v>
      </c>
      <c r="C752" s="12">
        <v>62</v>
      </c>
      <c r="D752" s="240">
        <v>1</v>
      </c>
      <c r="G752" s="175">
        <v>1</v>
      </c>
      <c r="J752" s="174">
        <v>1</v>
      </c>
      <c r="L752" s="176">
        <v>1</v>
      </c>
      <c r="Q752" s="156" t="s">
        <v>1242</v>
      </c>
      <c r="R752" s="226">
        <v>3152</v>
      </c>
      <c r="S752" s="28"/>
    </row>
    <row r="753" spans="1:54" x14ac:dyDescent="0.25">
      <c r="A753" s="283"/>
      <c r="B753" s="270"/>
      <c r="C753" s="12">
        <v>66</v>
      </c>
      <c r="D753" s="241"/>
      <c r="G753" s="175">
        <v>1</v>
      </c>
      <c r="L753" s="176">
        <v>1</v>
      </c>
      <c r="Q753" s="156" t="s">
        <v>1243</v>
      </c>
      <c r="R753" s="227"/>
      <c r="S753" s="28"/>
    </row>
    <row r="754" spans="1:54" ht="44.25" customHeight="1" x14ac:dyDescent="0.25">
      <c r="A754" s="282"/>
      <c r="B754" s="261"/>
      <c r="C754" s="12" t="s">
        <v>1157</v>
      </c>
      <c r="D754" s="242"/>
      <c r="E754" s="174">
        <v>1</v>
      </c>
      <c r="J754" s="174">
        <v>1</v>
      </c>
      <c r="Q754" s="156" t="s">
        <v>1300</v>
      </c>
      <c r="R754" s="13">
        <v>3153</v>
      </c>
      <c r="S754" s="28"/>
    </row>
    <row r="755" spans="1:54" x14ac:dyDescent="0.25">
      <c r="A755" s="5">
        <v>4</v>
      </c>
      <c r="B755" s="6"/>
      <c r="C755" s="12"/>
      <c r="D755" s="136">
        <f>SUM(D749:D754)</f>
        <v>4</v>
      </c>
      <c r="E755" s="136">
        <f t="shared" ref="E755:P755" si="83">SUM(E749:E754)</f>
        <v>1</v>
      </c>
      <c r="F755" s="136">
        <f t="shared" si="83"/>
        <v>0</v>
      </c>
      <c r="G755" s="136">
        <f t="shared" si="83"/>
        <v>5</v>
      </c>
      <c r="H755" s="136">
        <f t="shared" si="83"/>
        <v>0</v>
      </c>
      <c r="I755" s="136">
        <f t="shared" si="83"/>
        <v>0</v>
      </c>
      <c r="J755" s="136">
        <f t="shared" si="83"/>
        <v>2</v>
      </c>
      <c r="K755" s="136">
        <f t="shared" si="83"/>
        <v>2</v>
      </c>
      <c r="L755" s="136">
        <f t="shared" si="83"/>
        <v>3</v>
      </c>
      <c r="M755" s="136">
        <f t="shared" si="83"/>
        <v>0</v>
      </c>
      <c r="N755" s="136">
        <f t="shared" si="83"/>
        <v>0</v>
      </c>
      <c r="O755" s="136">
        <f t="shared" si="83"/>
        <v>0</v>
      </c>
      <c r="P755" s="140">
        <f t="shared" si="83"/>
        <v>0</v>
      </c>
      <c r="Q755" s="156"/>
      <c r="R755" s="13"/>
      <c r="S755" s="28"/>
    </row>
    <row r="756" spans="1:54" s="26" customFormat="1" x14ac:dyDescent="0.25">
      <c r="B756" s="149" t="s">
        <v>808</v>
      </c>
      <c r="C756" s="52"/>
      <c r="D756" s="66"/>
      <c r="E756" s="67"/>
      <c r="F756" s="52"/>
      <c r="G756" s="66"/>
      <c r="H756" s="1"/>
      <c r="I756" s="1"/>
      <c r="J756" s="67"/>
      <c r="K756" s="66"/>
      <c r="L756" s="30"/>
      <c r="M756" s="30"/>
      <c r="N756" s="30"/>
      <c r="O756" s="67"/>
      <c r="P756" s="52"/>
      <c r="Q756" s="166"/>
      <c r="R756" s="31"/>
      <c r="S756" s="60"/>
      <c r="T756" s="60"/>
      <c r="U756" s="60"/>
      <c r="V756" s="47"/>
      <c r="W756" s="47"/>
      <c r="X756" s="47"/>
      <c r="Y756" s="47"/>
      <c r="Z756" s="47"/>
      <c r="AA756" s="47"/>
      <c r="AB756" s="47"/>
      <c r="AC756" s="47"/>
      <c r="AD756" s="47"/>
      <c r="AE756" s="47"/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</row>
    <row r="757" spans="1:54" x14ac:dyDescent="0.25">
      <c r="A757" s="5" t="s">
        <v>809</v>
      </c>
      <c r="B757" s="6" t="s">
        <v>810</v>
      </c>
      <c r="C757" s="12" t="s">
        <v>850</v>
      </c>
      <c r="D757" s="73">
        <v>1</v>
      </c>
      <c r="G757" s="175">
        <v>1</v>
      </c>
      <c r="L757" s="176">
        <v>1</v>
      </c>
      <c r="P757" s="127">
        <v>0</v>
      </c>
      <c r="Q757" s="156" t="s">
        <v>931</v>
      </c>
      <c r="R757" s="13">
        <v>3154</v>
      </c>
      <c r="S757" s="28"/>
    </row>
    <row r="758" spans="1:54" x14ac:dyDescent="0.25">
      <c r="A758" s="5" t="s">
        <v>811</v>
      </c>
      <c r="B758" s="6" t="s">
        <v>812</v>
      </c>
      <c r="C758" s="12" t="s">
        <v>850</v>
      </c>
      <c r="D758" s="73">
        <v>1</v>
      </c>
      <c r="J758" s="174">
        <v>1</v>
      </c>
      <c r="P758" s="127">
        <v>0</v>
      </c>
      <c r="Q758" s="156" t="s">
        <v>871</v>
      </c>
      <c r="R758" s="13">
        <v>3155</v>
      </c>
      <c r="S758" s="28"/>
    </row>
    <row r="759" spans="1:54" x14ac:dyDescent="0.25">
      <c r="A759" s="5">
        <v>2</v>
      </c>
      <c r="B759" s="6"/>
      <c r="C759" s="12"/>
      <c r="D759" s="136">
        <f>SUM(D757:D758)</f>
        <v>2</v>
      </c>
      <c r="E759" s="137">
        <f>SUM(E757:E758)</f>
        <v>0</v>
      </c>
      <c r="F759" s="138">
        <f t="shared" ref="F759:N759" si="84">SUM(F757:F758)</f>
        <v>0</v>
      </c>
      <c r="G759" s="136">
        <f>SUM(G757:G758)</f>
        <v>1</v>
      </c>
      <c r="H759" s="139">
        <f>SUM(H757:H758)</f>
        <v>0</v>
      </c>
      <c r="I759" s="139">
        <f>SUM(I757:I758)</f>
        <v>0</v>
      </c>
      <c r="J759" s="137">
        <f>SUM(J757:J758)</f>
        <v>1</v>
      </c>
      <c r="K759" s="136">
        <f t="shared" si="84"/>
        <v>0</v>
      </c>
      <c r="L759" s="139">
        <f t="shared" si="84"/>
        <v>1</v>
      </c>
      <c r="M759" s="139">
        <f t="shared" si="84"/>
        <v>0</v>
      </c>
      <c r="N759" s="139">
        <f t="shared" si="84"/>
        <v>0</v>
      </c>
      <c r="O759" s="137">
        <f>SUM(O757:O758)</f>
        <v>0</v>
      </c>
      <c r="P759" s="138">
        <f>SUM(P757:P758)</f>
        <v>0</v>
      </c>
      <c r="Q759" s="156"/>
      <c r="R759" s="13"/>
      <c r="S759" s="28"/>
    </row>
    <row r="760" spans="1:54" s="26" customFormat="1" x14ac:dyDescent="0.25">
      <c r="B760" s="149" t="s">
        <v>813</v>
      </c>
      <c r="C760" s="52"/>
      <c r="D760" s="66"/>
      <c r="E760" s="67"/>
      <c r="F760" s="52"/>
      <c r="G760" s="66"/>
      <c r="H760" s="1"/>
      <c r="I760" s="1"/>
      <c r="J760" s="67"/>
      <c r="K760" s="66"/>
      <c r="L760" s="30"/>
      <c r="M760" s="30"/>
      <c r="N760" s="30"/>
      <c r="O760" s="67"/>
      <c r="P760" s="52"/>
      <c r="Q760" s="166"/>
      <c r="R760" s="31"/>
      <c r="S760" s="60"/>
      <c r="T760" s="60"/>
      <c r="U760" s="60"/>
      <c r="V760" s="47"/>
      <c r="W760" s="47"/>
      <c r="X760" s="47"/>
      <c r="Y760" s="47"/>
      <c r="Z760" s="47"/>
      <c r="AA760" s="47"/>
      <c r="AB760" s="47"/>
      <c r="AC760" s="47"/>
      <c r="AD760" s="47"/>
      <c r="AE760" s="47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</row>
    <row r="761" spans="1:54" x14ac:dyDescent="0.25">
      <c r="A761" s="5" t="s">
        <v>814</v>
      </c>
      <c r="B761" s="6" t="s">
        <v>815</v>
      </c>
      <c r="C761" s="12"/>
      <c r="D761" s="73">
        <v>1</v>
      </c>
      <c r="G761" s="175">
        <v>1</v>
      </c>
      <c r="L761" s="176">
        <v>1</v>
      </c>
      <c r="P761" s="127">
        <v>0</v>
      </c>
      <c r="Q761" s="156" t="s">
        <v>917</v>
      </c>
      <c r="R761" s="13">
        <v>3156</v>
      </c>
      <c r="S761" s="28"/>
    </row>
    <row r="762" spans="1:54" x14ac:dyDescent="0.25">
      <c r="A762" s="5" t="s">
        <v>816</v>
      </c>
      <c r="B762" s="6" t="s">
        <v>817</v>
      </c>
      <c r="C762" s="12"/>
      <c r="D762" s="73">
        <v>1</v>
      </c>
      <c r="G762" s="175">
        <v>1</v>
      </c>
      <c r="K762" s="175">
        <v>1</v>
      </c>
      <c r="P762" s="127">
        <v>0</v>
      </c>
      <c r="Q762" s="156" t="s">
        <v>929</v>
      </c>
      <c r="R762" s="13">
        <v>3157</v>
      </c>
      <c r="S762" s="28"/>
    </row>
    <row r="763" spans="1:54" x14ac:dyDescent="0.25">
      <c r="A763" s="281" t="s">
        <v>818</v>
      </c>
      <c r="B763" s="260" t="s">
        <v>819</v>
      </c>
      <c r="C763" s="12"/>
      <c r="D763" s="240">
        <v>1</v>
      </c>
      <c r="G763" s="175">
        <v>1</v>
      </c>
      <c r="L763" s="176">
        <v>1</v>
      </c>
      <c r="P763" s="127">
        <v>0</v>
      </c>
      <c r="Q763" s="156" t="s">
        <v>1247</v>
      </c>
      <c r="R763" s="226">
        <v>3158</v>
      </c>
      <c r="S763" s="28"/>
    </row>
    <row r="764" spans="1:54" x14ac:dyDescent="0.25">
      <c r="A764" s="282"/>
      <c r="B764" s="261"/>
      <c r="C764" s="12"/>
      <c r="D764" s="242"/>
      <c r="G764" s="175">
        <v>1</v>
      </c>
      <c r="L764" s="176">
        <v>1</v>
      </c>
      <c r="Q764" s="156" t="s">
        <v>1206</v>
      </c>
      <c r="R764" s="227"/>
      <c r="S764" s="28"/>
    </row>
    <row r="765" spans="1:54" x14ac:dyDescent="0.25">
      <c r="A765" s="5">
        <v>3</v>
      </c>
      <c r="B765" s="6"/>
      <c r="C765" s="12"/>
      <c r="D765" s="136">
        <f>SUM(D761:D764)</f>
        <v>3</v>
      </c>
      <c r="E765" s="136">
        <f t="shared" ref="E765:P765" si="85">SUM(E761:E764)</f>
        <v>0</v>
      </c>
      <c r="F765" s="136">
        <f t="shared" si="85"/>
        <v>0</v>
      </c>
      <c r="G765" s="136">
        <f t="shared" si="85"/>
        <v>4</v>
      </c>
      <c r="H765" s="136">
        <f t="shared" si="85"/>
        <v>0</v>
      </c>
      <c r="I765" s="136">
        <f t="shared" si="85"/>
        <v>0</v>
      </c>
      <c r="J765" s="136">
        <f t="shared" si="85"/>
        <v>0</v>
      </c>
      <c r="K765" s="136">
        <f t="shared" si="85"/>
        <v>1</v>
      </c>
      <c r="L765" s="136">
        <f t="shared" si="85"/>
        <v>3</v>
      </c>
      <c r="M765" s="136">
        <f t="shared" si="85"/>
        <v>0</v>
      </c>
      <c r="N765" s="136">
        <f t="shared" si="85"/>
        <v>0</v>
      </c>
      <c r="O765" s="136">
        <f t="shared" si="85"/>
        <v>0</v>
      </c>
      <c r="P765" s="140">
        <f t="shared" si="85"/>
        <v>0</v>
      </c>
      <c r="Q765" s="156"/>
      <c r="R765" s="13"/>
      <c r="S765" s="28"/>
    </row>
    <row r="766" spans="1:54" s="26" customFormat="1" x14ac:dyDescent="0.25">
      <c r="B766" s="149" t="s">
        <v>820</v>
      </c>
      <c r="C766" s="52"/>
      <c r="D766" s="66"/>
      <c r="E766" s="67"/>
      <c r="F766" s="52"/>
      <c r="G766" s="66"/>
      <c r="H766" s="1"/>
      <c r="I766" s="1"/>
      <c r="J766" s="67"/>
      <c r="K766" s="66"/>
      <c r="L766" s="30"/>
      <c r="M766" s="30"/>
      <c r="N766" s="30"/>
      <c r="O766" s="67"/>
      <c r="P766" s="52"/>
      <c r="Q766" s="166"/>
      <c r="R766" s="113"/>
      <c r="S766" s="60"/>
      <c r="T766" s="60"/>
      <c r="U766" s="60"/>
      <c r="V766" s="47"/>
      <c r="W766" s="4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</row>
    <row r="767" spans="1:54" x14ac:dyDescent="0.25">
      <c r="A767" s="281" t="s">
        <v>821</v>
      </c>
      <c r="B767" s="260" t="s">
        <v>893</v>
      </c>
      <c r="C767" s="12" t="s">
        <v>1158</v>
      </c>
      <c r="D767" s="240">
        <v>1</v>
      </c>
      <c r="G767" s="175">
        <v>1</v>
      </c>
      <c r="L767" s="176">
        <v>1</v>
      </c>
      <c r="P767" s="127">
        <v>0</v>
      </c>
      <c r="Q767" s="156" t="s">
        <v>1226</v>
      </c>
      <c r="R767" s="13">
        <v>3159</v>
      </c>
      <c r="S767" s="28"/>
    </row>
    <row r="768" spans="1:54" ht="15.75" customHeight="1" x14ac:dyDescent="0.25">
      <c r="A768" s="283"/>
      <c r="B768" s="270"/>
      <c r="C768" s="12" t="s">
        <v>1159</v>
      </c>
      <c r="D768" s="241"/>
      <c r="K768" s="175">
        <v>1</v>
      </c>
      <c r="Q768" s="169"/>
      <c r="R768" s="28">
        <v>4441</v>
      </c>
      <c r="S768" s="28"/>
    </row>
    <row r="769" spans="1:54" x14ac:dyDescent="0.25">
      <c r="A769" s="283"/>
      <c r="B769" s="270"/>
      <c r="C769" s="12">
        <v>14</v>
      </c>
      <c r="D769" s="241"/>
      <c r="G769" s="175">
        <v>1</v>
      </c>
      <c r="L769" s="176">
        <v>1</v>
      </c>
      <c r="Q769" s="156" t="s">
        <v>1227</v>
      </c>
      <c r="R769" s="13">
        <v>3160</v>
      </c>
      <c r="S769" s="28"/>
    </row>
    <row r="770" spans="1:54" x14ac:dyDescent="0.25">
      <c r="A770" s="282"/>
      <c r="B770" s="261"/>
      <c r="C770" s="12">
        <v>22</v>
      </c>
      <c r="D770" s="242"/>
      <c r="G770" s="175">
        <v>1</v>
      </c>
      <c r="L770" s="176">
        <v>1</v>
      </c>
      <c r="Q770" s="156" t="s">
        <v>1228</v>
      </c>
      <c r="R770" s="13"/>
      <c r="S770" s="28"/>
    </row>
    <row r="771" spans="1:54" s="17" customFormat="1" x14ac:dyDescent="0.25">
      <c r="A771" s="294" t="s">
        <v>822</v>
      </c>
      <c r="B771" s="257" t="s">
        <v>823</v>
      </c>
      <c r="C771" s="16" t="s">
        <v>1161</v>
      </c>
      <c r="D771" s="72">
        <v>1</v>
      </c>
      <c r="E771" s="80"/>
      <c r="F771" s="177"/>
      <c r="G771" s="178">
        <v>1</v>
      </c>
      <c r="H771" s="13"/>
      <c r="I771" s="13"/>
      <c r="J771" s="80"/>
      <c r="K771" s="178">
        <v>1</v>
      </c>
      <c r="L771" s="13"/>
      <c r="M771" s="13"/>
      <c r="N771" s="13"/>
      <c r="O771" s="80"/>
      <c r="P771" s="177"/>
      <c r="Q771" s="147" t="s">
        <v>1227</v>
      </c>
      <c r="R771" s="13">
        <v>3161</v>
      </c>
      <c r="S771" s="28"/>
      <c r="T771" s="48"/>
      <c r="U771" s="48"/>
    </row>
    <row r="772" spans="1:54" s="17" customFormat="1" x14ac:dyDescent="0.25">
      <c r="A772" s="304"/>
      <c r="B772" s="258"/>
      <c r="C772" s="16" t="s">
        <v>1001</v>
      </c>
      <c r="D772" s="72"/>
      <c r="E772" s="80"/>
      <c r="F772" s="177"/>
      <c r="G772" s="178"/>
      <c r="H772" s="13">
        <v>1</v>
      </c>
      <c r="I772" s="13"/>
      <c r="J772" s="80"/>
      <c r="K772" s="178">
        <v>1</v>
      </c>
      <c r="L772" s="13"/>
      <c r="M772" s="13"/>
      <c r="N772" s="13"/>
      <c r="O772" s="80"/>
      <c r="P772" s="177"/>
      <c r="Q772" s="147"/>
      <c r="R772" s="13"/>
      <c r="S772" s="28"/>
      <c r="T772" s="48"/>
      <c r="U772" s="48"/>
    </row>
    <row r="773" spans="1:54" s="17" customFormat="1" x14ac:dyDescent="0.25">
      <c r="A773" s="304"/>
      <c r="B773" s="258"/>
      <c r="C773" s="16" t="s">
        <v>963</v>
      </c>
      <c r="D773" s="72"/>
      <c r="E773" s="80"/>
      <c r="F773" s="177"/>
      <c r="G773" s="178"/>
      <c r="H773" s="13">
        <v>1</v>
      </c>
      <c r="I773" s="13"/>
      <c r="J773" s="80"/>
      <c r="K773" s="178"/>
      <c r="L773" s="13"/>
      <c r="M773" s="13">
        <v>1</v>
      </c>
      <c r="N773" s="13"/>
      <c r="O773" s="80"/>
      <c r="P773" s="177"/>
      <c r="Q773" s="147" t="s">
        <v>1250</v>
      </c>
      <c r="R773" s="13"/>
      <c r="S773" s="28"/>
      <c r="T773" s="48"/>
      <c r="U773" s="48"/>
    </row>
    <row r="774" spans="1:54" s="17" customFormat="1" x14ac:dyDescent="0.25">
      <c r="A774" s="304"/>
      <c r="B774" s="258"/>
      <c r="C774" s="16" t="s">
        <v>1155</v>
      </c>
      <c r="D774" s="72"/>
      <c r="E774" s="80"/>
      <c r="F774" s="177"/>
      <c r="G774" s="178"/>
      <c r="H774" s="13">
        <v>1</v>
      </c>
      <c r="I774" s="13"/>
      <c r="J774" s="80"/>
      <c r="K774" s="178"/>
      <c r="L774" s="13"/>
      <c r="M774" s="13">
        <v>1</v>
      </c>
      <c r="N774" s="13"/>
      <c r="O774" s="80"/>
      <c r="P774" s="80"/>
      <c r="Q774" s="168" t="s">
        <v>1249</v>
      </c>
      <c r="R774" s="13"/>
      <c r="S774" s="28"/>
      <c r="T774" s="48"/>
      <c r="U774" s="48"/>
    </row>
    <row r="775" spans="1:54" s="17" customFormat="1" x14ac:dyDescent="0.25">
      <c r="A775" s="295"/>
      <c r="B775" s="259"/>
      <c r="C775" s="16" t="s">
        <v>1160</v>
      </c>
      <c r="D775" s="72"/>
      <c r="E775" s="80"/>
      <c r="F775" s="177"/>
      <c r="G775" s="178">
        <v>1</v>
      </c>
      <c r="H775" s="13"/>
      <c r="I775" s="13"/>
      <c r="J775" s="80"/>
      <c r="K775" s="178"/>
      <c r="L775" s="13">
        <v>1</v>
      </c>
      <c r="M775" s="13"/>
      <c r="N775" s="13"/>
      <c r="O775" s="80"/>
      <c r="P775" s="177"/>
      <c r="Q775" s="147" t="s">
        <v>923</v>
      </c>
      <c r="R775" s="13"/>
      <c r="S775" s="28"/>
      <c r="T775" s="48"/>
      <c r="U775" s="48"/>
    </row>
    <row r="776" spans="1:54" x14ac:dyDescent="0.25">
      <c r="A776" s="5">
        <v>3</v>
      </c>
      <c r="B776" s="6"/>
      <c r="C776" s="12"/>
      <c r="D776" s="136">
        <f>SUM(D767:D775)</f>
        <v>2</v>
      </c>
      <c r="E776" s="136">
        <f t="shared" ref="E776:P776" si="86">SUM(E767:E775)</f>
        <v>0</v>
      </c>
      <c r="F776" s="136">
        <f t="shared" si="86"/>
        <v>0</v>
      </c>
      <c r="G776" s="136">
        <f t="shared" si="86"/>
        <v>5</v>
      </c>
      <c r="H776" s="136">
        <f t="shared" si="86"/>
        <v>3</v>
      </c>
      <c r="I776" s="136">
        <f t="shared" si="86"/>
        <v>0</v>
      </c>
      <c r="J776" s="136">
        <f t="shared" si="86"/>
        <v>0</v>
      </c>
      <c r="K776" s="136">
        <f t="shared" si="86"/>
        <v>3</v>
      </c>
      <c r="L776" s="136">
        <f t="shared" si="86"/>
        <v>4</v>
      </c>
      <c r="M776" s="136">
        <f t="shared" si="86"/>
        <v>2</v>
      </c>
      <c r="N776" s="136">
        <f t="shared" si="86"/>
        <v>0</v>
      </c>
      <c r="O776" s="136">
        <f t="shared" si="86"/>
        <v>0</v>
      </c>
      <c r="P776" s="140">
        <f t="shared" si="86"/>
        <v>0</v>
      </c>
      <c r="Q776" s="156"/>
      <c r="R776" s="13"/>
      <c r="S776" s="28"/>
    </row>
    <row r="777" spans="1:54" s="26" customFormat="1" x14ac:dyDescent="0.25">
      <c r="B777" s="149" t="s">
        <v>824</v>
      </c>
      <c r="C777" s="52"/>
      <c r="D777" s="66"/>
      <c r="E777" s="67"/>
      <c r="F777" s="52"/>
      <c r="G777" s="66"/>
      <c r="H777" s="1"/>
      <c r="I777" s="1"/>
      <c r="J777" s="67"/>
      <c r="K777" s="66"/>
      <c r="L777" s="30"/>
      <c r="M777" s="30"/>
      <c r="N777" s="30"/>
      <c r="O777" s="67"/>
      <c r="P777" s="52"/>
      <c r="Q777" s="166"/>
      <c r="R777" s="113"/>
      <c r="S777" s="60"/>
      <c r="T777" s="60"/>
      <c r="U777" s="60"/>
      <c r="V777" s="47"/>
      <c r="W777" s="47"/>
      <c r="X777" s="47"/>
      <c r="Y777" s="47"/>
      <c r="Z777" s="47"/>
      <c r="AA777" s="47"/>
      <c r="AB777" s="47"/>
      <c r="AC777" s="47"/>
      <c r="AD777" s="47"/>
      <c r="AE777" s="47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</row>
    <row r="778" spans="1:54" s="26" customFormat="1" x14ac:dyDescent="0.25">
      <c r="B778" s="149" t="s">
        <v>825</v>
      </c>
      <c r="C778" s="52"/>
      <c r="D778" s="66"/>
      <c r="E778" s="67"/>
      <c r="F778" s="52"/>
      <c r="G778" s="66"/>
      <c r="H778" s="1"/>
      <c r="I778" s="1"/>
      <c r="J778" s="67"/>
      <c r="K778" s="66"/>
      <c r="L778" s="30"/>
      <c r="M778" s="30"/>
      <c r="N778" s="30"/>
      <c r="O778" s="67"/>
      <c r="P778" s="52"/>
      <c r="Q778" s="166"/>
      <c r="R778" s="113"/>
      <c r="S778" s="60"/>
      <c r="T778" s="60"/>
      <c r="U778" s="60"/>
      <c r="V778" s="47"/>
      <c r="W778" s="47"/>
      <c r="X778" s="47"/>
      <c r="Y778" s="47"/>
      <c r="Z778" s="47"/>
      <c r="AA778" s="47"/>
      <c r="AB778" s="47"/>
      <c r="AC778" s="47"/>
      <c r="AD778" s="47"/>
      <c r="AE778" s="47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</row>
    <row r="779" spans="1:54" ht="45" x14ac:dyDescent="0.25">
      <c r="A779" s="5" t="s">
        <v>826</v>
      </c>
      <c r="B779" s="6" t="s">
        <v>827</v>
      </c>
      <c r="C779" s="12"/>
      <c r="D779" s="73">
        <v>1</v>
      </c>
      <c r="E779" s="174">
        <v>1</v>
      </c>
      <c r="H779" s="176">
        <v>1</v>
      </c>
      <c r="K779" s="175">
        <v>1</v>
      </c>
      <c r="Q779" s="156" t="s">
        <v>1313</v>
      </c>
      <c r="R779" s="13">
        <v>3162</v>
      </c>
      <c r="S779" s="28"/>
    </row>
    <row r="780" spans="1:54" x14ac:dyDescent="0.25">
      <c r="A780" s="5" t="s">
        <v>828</v>
      </c>
      <c r="B780" s="6" t="s">
        <v>829</v>
      </c>
      <c r="C780" s="12"/>
      <c r="D780" s="73">
        <v>1</v>
      </c>
      <c r="I780" s="176">
        <v>1</v>
      </c>
      <c r="K780" s="175">
        <v>1</v>
      </c>
      <c r="P780" s="127">
        <v>0</v>
      </c>
      <c r="Q780" s="156" t="s">
        <v>862</v>
      </c>
      <c r="R780" s="13">
        <v>3163</v>
      </c>
      <c r="S780" s="28"/>
    </row>
    <row r="781" spans="1:54" x14ac:dyDescent="0.25">
      <c r="A781" s="5" t="s">
        <v>830</v>
      </c>
      <c r="B781" s="6" t="s">
        <v>831</v>
      </c>
      <c r="C781" s="12"/>
      <c r="D781" s="73">
        <v>1</v>
      </c>
      <c r="I781" s="176">
        <v>1</v>
      </c>
      <c r="L781" s="176">
        <v>1</v>
      </c>
      <c r="P781" s="127">
        <v>0</v>
      </c>
      <c r="Q781" s="156" t="s">
        <v>1248</v>
      </c>
      <c r="R781" s="13">
        <v>3166</v>
      </c>
      <c r="S781" s="28"/>
    </row>
    <row r="782" spans="1:54" x14ac:dyDescent="0.25">
      <c r="A782" s="5" t="s">
        <v>832</v>
      </c>
      <c r="B782" s="6" t="s">
        <v>833</v>
      </c>
      <c r="C782" s="12"/>
      <c r="D782" s="73">
        <v>1</v>
      </c>
      <c r="I782" s="176">
        <v>1</v>
      </c>
      <c r="L782" s="176">
        <v>1</v>
      </c>
      <c r="P782" s="127">
        <v>0</v>
      </c>
      <c r="Q782" s="156" t="s">
        <v>1248</v>
      </c>
      <c r="R782" s="13">
        <v>3165</v>
      </c>
      <c r="S782" s="28"/>
    </row>
    <row r="783" spans="1:54" x14ac:dyDescent="0.25">
      <c r="A783" s="5">
        <v>4</v>
      </c>
      <c r="B783" s="6"/>
      <c r="C783" s="12"/>
      <c r="D783" s="136">
        <f>SUM(D779:D782)</f>
        <v>4</v>
      </c>
      <c r="E783" s="137">
        <f>SUM(E779:E782)</f>
        <v>1</v>
      </c>
      <c r="F783" s="138">
        <f t="shared" ref="F783:N783" si="87">SUM(F779:F782)</f>
        <v>0</v>
      </c>
      <c r="G783" s="136">
        <f>SUM(G779:G782)</f>
        <v>0</v>
      </c>
      <c r="H783" s="139">
        <f>SUM(H779:H782)</f>
        <v>1</v>
      </c>
      <c r="I783" s="139">
        <f>SUM(I779:I782)</f>
        <v>3</v>
      </c>
      <c r="J783" s="137">
        <f>SUM(J779:J782)</f>
        <v>0</v>
      </c>
      <c r="K783" s="136">
        <f t="shared" si="87"/>
        <v>2</v>
      </c>
      <c r="L783" s="139">
        <f t="shared" si="87"/>
        <v>2</v>
      </c>
      <c r="M783" s="139">
        <f t="shared" si="87"/>
        <v>0</v>
      </c>
      <c r="N783" s="139">
        <f t="shared" si="87"/>
        <v>0</v>
      </c>
      <c r="O783" s="137">
        <f>SUM(O779:O782)</f>
        <v>0</v>
      </c>
      <c r="P783" s="138">
        <f>SUM(P779:P782)</f>
        <v>0</v>
      </c>
      <c r="Q783" s="156"/>
      <c r="R783" s="13"/>
      <c r="S783" s="28"/>
    </row>
    <row r="784" spans="1:54" s="26" customFormat="1" x14ac:dyDescent="0.25">
      <c r="B784" s="149" t="s">
        <v>834</v>
      </c>
      <c r="C784" s="52"/>
      <c r="D784" s="66"/>
      <c r="E784" s="67"/>
      <c r="F784" s="52"/>
      <c r="G784" s="66"/>
      <c r="H784" s="1"/>
      <c r="I784" s="1"/>
      <c r="J784" s="67"/>
      <c r="K784" s="66"/>
      <c r="L784" s="30"/>
      <c r="M784" s="30"/>
      <c r="N784" s="30"/>
      <c r="O784" s="67"/>
      <c r="P784" s="52"/>
      <c r="Q784" s="166"/>
      <c r="R784" s="31"/>
      <c r="S784" s="60"/>
      <c r="T784" s="60"/>
      <c r="U784" s="60"/>
      <c r="V784" s="47"/>
      <c r="W784" s="47"/>
      <c r="X784" s="47"/>
      <c r="Y784" s="47"/>
      <c r="Z784" s="47"/>
      <c r="AA784" s="47"/>
      <c r="AB784" s="47"/>
      <c r="AC784" s="47"/>
      <c r="AD784" s="47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</row>
    <row r="785" spans="1:54" x14ac:dyDescent="0.25">
      <c r="A785" s="5" t="s">
        <v>835</v>
      </c>
      <c r="B785" s="6" t="s">
        <v>836</v>
      </c>
      <c r="C785" s="12"/>
      <c r="D785" s="73">
        <v>1</v>
      </c>
      <c r="J785" s="174">
        <v>1</v>
      </c>
      <c r="O785" s="174">
        <v>1</v>
      </c>
      <c r="Q785" s="225" t="s">
        <v>861</v>
      </c>
      <c r="R785" s="13"/>
      <c r="S785" s="28"/>
    </row>
    <row r="786" spans="1:54" x14ac:dyDescent="0.25">
      <c r="A786" s="5">
        <v>1</v>
      </c>
      <c r="B786" s="6"/>
      <c r="C786" s="12"/>
      <c r="D786" s="136">
        <f>SUM(D785)</f>
        <v>1</v>
      </c>
      <c r="E786" s="137">
        <f>SUM(E785)</f>
        <v>0</v>
      </c>
      <c r="F786" s="138">
        <f t="shared" ref="F786:N786" si="88">SUM(F785)</f>
        <v>0</v>
      </c>
      <c r="G786" s="136">
        <f>SUM(G785)</f>
        <v>0</v>
      </c>
      <c r="H786" s="139">
        <f>SUM(H785)</f>
        <v>0</v>
      </c>
      <c r="I786" s="139">
        <f>SUM(I785)</f>
        <v>0</v>
      </c>
      <c r="J786" s="137">
        <f>SUM(J785)</f>
        <v>1</v>
      </c>
      <c r="K786" s="136">
        <f t="shared" si="88"/>
        <v>0</v>
      </c>
      <c r="L786" s="139">
        <f t="shared" si="88"/>
        <v>0</v>
      </c>
      <c r="M786" s="139">
        <f t="shared" si="88"/>
        <v>0</v>
      </c>
      <c r="N786" s="139">
        <f t="shared" si="88"/>
        <v>0</v>
      </c>
      <c r="O786" s="137">
        <f>SUM(O785)</f>
        <v>1</v>
      </c>
      <c r="P786" s="138">
        <f>SUM(P785)</f>
        <v>0</v>
      </c>
      <c r="Q786" s="156"/>
      <c r="R786" s="13"/>
      <c r="S786" s="28"/>
    </row>
    <row r="787" spans="1:54" s="26" customFormat="1" x14ac:dyDescent="0.25">
      <c r="B787" s="149" t="s">
        <v>837</v>
      </c>
      <c r="C787" s="52"/>
      <c r="D787" s="66"/>
      <c r="E787" s="67"/>
      <c r="F787" s="52"/>
      <c r="G787" s="66"/>
      <c r="H787" s="1"/>
      <c r="I787" s="1"/>
      <c r="J787" s="67"/>
      <c r="K787" s="66"/>
      <c r="L787" s="30"/>
      <c r="M787" s="30"/>
      <c r="N787" s="30"/>
      <c r="O787" s="67"/>
      <c r="P787" s="52"/>
      <c r="Q787" s="166"/>
      <c r="R787" s="113"/>
      <c r="S787" s="60"/>
      <c r="T787" s="60"/>
      <c r="U787" s="60"/>
      <c r="V787" s="47"/>
      <c r="W787" s="47"/>
      <c r="X787" s="47"/>
      <c r="Y787" s="47"/>
      <c r="Z787" s="47"/>
      <c r="AA787" s="47"/>
      <c r="AB787" s="47"/>
      <c r="AC787" s="47"/>
      <c r="AD787" s="47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</row>
    <row r="788" spans="1:54" x14ac:dyDescent="0.25">
      <c r="A788" s="281" t="s">
        <v>838</v>
      </c>
      <c r="B788" s="260" t="s">
        <v>839</v>
      </c>
      <c r="C788" s="12"/>
      <c r="D788" s="240">
        <v>1</v>
      </c>
      <c r="G788" s="175">
        <v>1</v>
      </c>
      <c r="L788" s="176">
        <v>1</v>
      </c>
      <c r="Q788" s="156"/>
      <c r="R788" s="13">
        <v>3166</v>
      </c>
      <c r="S788" s="28"/>
    </row>
    <row r="789" spans="1:54" x14ac:dyDescent="0.25">
      <c r="A789" s="282"/>
      <c r="B789" s="261"/>
      <c r="C789" s="12"/>
      <c r="D789" s="242"/>
      <c r="G789" s="175">
        <v>1</v>
      </c>
      <c r="L789" s="176">
        <v>1</v>
      </c>
      <c r="Q789" s="156"/>
      <c r="R789" s="13"/>
      <c r="S789" s="28"/>
    </row>
    <row r="790" spans="1:54" ht="23.25" customHeight="1" x14ac:dyDescent="0.25">
      <c r="A790" s="4" t="s">
        <v>840</v>
      </c>
      <c r="B790" s="6" t="s">
        <v>841</v>
      </c>
      <c r="C790" s="12"/>
      <c r="D790" s="240">
        <v>1</v>
      </c>
      <c r="G790" s="175">
        <v>1</v>
      </c>
      <c r="K790" s="175">
        <v>1</v>
      </c>
      <c r="Q790" s="249" t="s">
        <v>927</v>
      </c>
      <c r="R790" s="13">
        <v>3167</v>
      </c>
      <c r="S790" s="28"/>
    </row>
    <row r="791" spans="1:54" x14ac:dyDescent="0.25">
      <c r="A791" s="5" t="s">
        <v>842</v>
      </c>
      <c r="B791" s="6" t="s">
        <v>843</v>
      </c>
      <c r="C791" s="12"/>
      <c r="D791" s="241"/>
      <c r="G791" s="175">
        <v>1</v>
      </c>
      <c r="K791" s="175">
        <v>1</v>
      </c>
      <c r="Q791" s="250"/>
      <c r="R791" s="13"/>
      <c r="S791" s="28">
        <v>3168</v>
      </c>
    </row>
    <row r="792" spans="1:54" x14ac:dyDescent="0.25">
      <c r="A792" s="4" t="s">
        <v>844</v>
      </c>
      <c r="B792" s="6" t="s">
        <v>845</v>
      </c>
      <c r="C792" s="12"/>
      <c r="D792" s="241"/>
      <c r="G792" s="175">
        <v>1</v>
      </c>
      <c r="K792" s="175">
        <v>1</v>
      </c>
      <c r="Q792" s="250"/>
      <c r="R792" s="13"/>
      <c r="S792" s="28">
        <v>3169</v>
      </c>
    </row>
    <row r="793" spans="1:54" x14ac:dyDescent="0.25">
      <c r="A793" s="5" t="s">
        <v>846</v>
      </c>
      <c r="B793" s="6" t="s">
        <v>847</v>
      </c>
      <c r="C793" s="12"/>
      <c r="D793" s="241"/>
      <c r="G793" s="175">
        <v>1</v>
      </c>
      <c r="K793" s="175">
        <v>1</v>
      </c>
      <c r="Q793" s="250"/>
      <c r="R793" s="13"/>
      <c r="S793" s="28">
        <v>3170</v>
      </c>
    </row>
    <row r="794" spans="1:54" x14ac:dyDescent="0.25">
      <c r="A794" s="4" t="s">
        <v>848</v>
      </c>
      <c r="B794" s="6" t="s">
        <v>849</v>
      </c>
      <c r="C794" s="12"/>
      <c r="D794" s="242"/>
      <c r="G794" s="175">
        <v>1</v>
      </c>
      <c r="K794" s="175">
        <v>1</v>
      </c>
      <c r="Q794" s="251"/>
      <c r="R794" s="13"/>
      <c r="S794" s="28">
        <v>3171</v>
      </c>
    </row>
    <row r="795" spans="1:54" x14ac:dyDescent="0.25">
      <c r="A795" s="24">
        <v>6</v>
      </c>
      <c r="B795" s="134"/>
      <c r="C795" s="25"/>
      <c r="D795" s="142">
        <f>SUM(D788:D794)</f>
        <v>2</v>
      </c>
      <c r="E795" s="143">
        <f>SUM(E788:E794)</f>
        <v>0</v>
      </c>
      <c r="F795" s="144">
        <f t="shared" ref="F795:N795" si="89">SUM(F788:F794)</f>
        <v>0</v>
      </c>
      <c r="G795" s="142">
        <f>SUM(G788:G794)</f>
        <v>7</v>
      </c>
      <c r="H795" s="145">
        <f>SUM(H788:H794)</f>
        <v>0</v>
      </c>
      <c r="I795" s="145">
        <f>SUM(I788:I794)</f>
        <v>0</v>
      </c>
      <c r="J795" s="143">
        <f>SUM(J788:J794)</f>
        <v>0</v>
      </c>
      <c r="K795" s="142">
        <f t="shared" si="89"/>
        <v>5</v>
      </c>
      <c r="L795" s="145">
        <f t="shared" si="89"/>
        <v>2</v>
      </c>
      <c r="M795" s="145">
        <f t="shared" si="89"/>
        <v>0</v>
      </c>
      <c r="N795" s="145">
        <f t="shared" si="89"/>
        <v>0</v>
      </c>
      <c r="O795" s="143">
        <f>SUM(O788:O794)</f>
        <v>0</v>
      </c>
      <c r="P795" s="144">
        <f>SUM(P788:P794)</f>
        <v>0</v>
      </c>
      <c r="Q795" s="167"/>
      <c r="R795" s="13"/>
      <c r="S795" s="28"/>
    </row>
    <row r="796" spans="1:54" s="17" customFormat="1" ht="18.75" thickBot="1" x14ac:dyDescent="0.3">
      <c r="A796" s="41">
        <v>406</v>
      </c>
      <c r="B796" s="150"/>
      <c r="C796" s="68" t="s">
        <v>1162</v>
      </c>
      <c r="D796" s="203">
        <f>D7+D12+D32+D47+D115+D172+D190+D193+D201+D205+D210+D213+D217+D220+D224+D251+D276+D289+D294+D298+D301+D304+D352+D356+D360+D369+D389+D410+D413+D416+D421+D425+D443+D455+D458+D464+D474+D489+D492+D500+D503+D507+D512+D517+D521+D524+D534+D540+D546+D550+D555+D562+D566+D572+D575+D580+D590+D596+D600+D608+D613+D629+D635+D641+D644+D681+D684+D687+D690+D698+D693+D713+D728+D731+D741+D746+D755+D759+D765+D776+D783+D786+D795</f>
        <v>347</v>
      </c>
      <c r="E796" s="203">
        <f t="shared" ref="E796:N796" si="90">E7+E12+E32+E47+E115+E172+E190+E193+E201+E205+E210+E213+E217+E220+E224+E251+E276+E289+E294+E298+E301+E304+E352+E356+E360+E369+E389+E410+E413+E416+E421+E425+E443+E455+E458+E464+E474+E489+E492+E500+E503+E507+E512+E517+E521+E524+E534+E540+E546+E550+E555+E562+E566+E572+E575+E580+E590+E596+E600+E608+E613+E629+E635+E641+E644+E681+E684+E687+E690+E698+E693+E713+E728+E731+E741+E746+E755+E759+E765+E776+E783+E786+E795</f>
        <v>70</v>
      </c>
      <c r="F796" s="203">
        <f t="shared" si="90"/>
        <v>6</v>
      </c>
      <c r="G796" s="203">
        <f t="shared" si="90"/>
        <v>179</v>
      </c>
      <c r="H796" s="203">
        <f t="shared" si="90"/>
        <v>292</v>
      </c>
      <c r="I796" s="203">
        <f t="shared" si="90"/>
        <v>34</v>
      </c>
      <c r="J796" s="203">
        <f t="shared" si="90"/>
        <v>52</v>
      </c>
      <c r="K796" s="203">
        <f t="shared" si="90"/>
        <v>219</v>
      </c>
      <c r="L796" s="203">
        <f t="shared" si="90"/>
        <v>197</v>
      </c>
      <c r="M796" s="203">
        <f t="shared" si="90"/>
        <v>45</v>
      </c>
      <c r="N796" s="203">
        <f t="shared" si="90"/>
        <v>27</v>
      </c>
      <c r="O796" s="203">
        <f>O7+O12+O32+O47+O115+O172+O190+O193+O201+O205+O210+O213+O217+O220+O224+O251+O276+O289+O294+O298+O301+O304+O352+O356+O360+O369+O389+O410+O413+O416+O421+O425+O443+O455+O458+O464+O474+O489+O492+O500+O503+O507+O512+O517+O521+O524+O534+O540+O546+O550+O555+O562+O566+O572+O575+O580+O590+O596+O600+O608+O613+O629+O635+O641+O644+O681+O684+O687+O690+O698+O693+O713+O728+O731+O741+O746+O755+O759+O765+O776+O783+O786+O795</f>
        <v>68</v>
      </c>
      <c r="P796" s="203">
        <f>P7+P12+P32+P47+P115+P172+P190+P193+P201+P205+P210+P213+P217+P220+P224+P251+P276+P289+P294+P298+P301+P304+P352+P356+P360+P369+P389+P410+P413+P416+P421+P425+P443+P455+P458+P464+P474+P489+P492+P500+P503+P507+P512+P517+P521+P524+P534+P540+P546+P550+P555+P562+P566+P572+P575+P580+P590+P596+P600+P608+P613+P629+P635+P641+P644+P681+P684+P687+P690+P698+P693+P713+P728+P731+P741+P746+P755+P759+P765+P776+P783+P786+P795</f>
        <v>73</v>
      </c>
      <c r="Q796" s="170"/>
      <c r="R796" s="122"/>
      <c r="S796" s="28"/>
      <c r="T796" s="48"/>
      <c r="U796" s="48"/>
    </row>
    <row r="797" spans="1:54" s="17" customFormat="1" ht="18.75" thickBot="1" x14ac:dyDescent="0.3">
      <c r="A797" s="41"/>
      <c r="B797" s="150"/>
      <c r="C797" s="68" t="s">
        <v>1163</v>
      </c>
      <c r="D797" s="287">
        <f>SUM(D796+E796)</f>
        <v>417</v>
      </c>
      <c r="E797" s="288"/>
      <c r="F797" s="204"/>
      <c r="G797" s="291">
        <f>SUM(G796+H796+I796)</f>
        <v>505</v>
      </c>
      <c r="H797" s="292"/>
      <c r="I797" s="293"/>
      <c r="J797" s="205"/>
      <c r="K797" s="287">
        <f>SUM(K796:O796)</f>
        <v>556</v>
      </c>
      <c r="L797" s="303"/>
      <c r="M797" s="303"/>
      <c r="N797" s="303"/>
      <c r="O797" s="288"/>
      <c r="P797" s="204"/>
      <c r="Q797" s="170"/>
      <c r="R797" s="122"/>
      <c r="S797" s="28"/>
      <c r="T797" s="48"/>
      <c r="U797" s="48"/>
    </row>
    <row r="798" spans="1:54" s="17" customFormat="1" ht="18" hidden="1" x14ac:dyDescent="0.25">
      <c r="A798" s="57"/>
      <c r="B798" s="151"/>
      <c r="C798" s="57"/>
      <c r="D798" s="95"/>
      <c r="E798" s="96"/>
      <c r="F798" s="97"/>
      <c r="G798" s="97"/>
      <c r="H798" s="97"/>
      <c r="I798" s="97"/>
      <c r="J798" s="96"/>
      <c r="K798" s="95"/>
      <c r="L798" s="97"/>
      <c r="M798" s="97"/>
      <c r="N798" s="97"/>
      <c r="O798" s="96"/>
      <c r="P798" s="97"/>
      <c r="Q798" s="171"/>
      <c r="R798" s="57"/>
      <c r="S798" s="48"/>
      <c r="T798" s="48"/>
      <c r="U798" s="48"/>
    </row>
    <row r="799" spans="1:54" ht="98.25" hidden="1" customHeight="1" x14ac:dyDescent="0.25">
      <c r="A799" s="302" t="s">
        <v>1165</v>
      </c>
      <c r="B799" s="302"/>
      <c r="C799" s="302"/>
      <c r="D799" s="302"/>
      <c r="E799" s="302"/>
      <c r="F799" s="302"/>
      <c r="G799" s="302"/>
      <c r="H799" s="302"/>
      <c r="I799" s="302"/>
      <c r="J799" s="302"/>
      <c r="K799" s="206"/>
      <c r="L799" s="206"/>
      <c r="M799" s="11"/>
      <c r="N799" s="11"/>
      <c r="O799" s="206"/>
      <c r="P799" s="206"/>
      <c r="Q799" s="172"/>
      <c r="R799" s="98"/>
    </row>
    <row r="800" spans="1:54" ht="36.75" hidden="1" customHeight="1" x14ac:dyDescent="0.25">
      <c r="A800" s="299" t="s">
        <v>873</v>
      </c>
      <c r="B800" s="299"/>
      <c r="C800" s="55"/>
      <c r="D800" s="289" t="s">
        <v>1168</v>
      </c>
      <c r="E800" s="289"/>
      <c r="F800" s="289"/>
      <c r="G800" s="289"/>
      <c r="H800" s="289"/>
      <c r="I800" s="289"/>
      <c r="J800" s="207"/>
      <c r="K800" s="207"/>
      <c r="L800" s="207"/>
      <c r="M800" s="207"/>
      <c r="N800" s="207"/>
      <c r="O800" s="207"/>
      <c r="P800" s="207"/>
      <c r="Q800" s="172"/>
      <c r="R800" s="55"/>
    </row>
    <row r="801" spans="1:54" ht="36.75" hidden="1" customHeight="1" x14ac:dyDescent="0.25">
      <c r="A801" s="299">
        <f>A796</f>
        <v>406</v>
      </c>
      <c r="B801" s="299"/>
      <c r="C801" s="56"/>
      <c r="D801" s="290">
        <v>23</v>
      </c>
      <c r="E801" s="290"/>
      <c r="F801" s="290"/>
      <c r="G801" s="290"/>
      <c r="H801" s="290"/>
      <c r="I801" s="290"/>
      <c r="J801" s="208"/>
      <c r="K801" s="208"/>
      <c r="L801" s="208"/>
      <c r="M801" s="208"/>
      <c r="N801" s="208"/>
      <c r="O801" s="208"/>
      <c r="P801" s="208"/>
      <c r="Q801" s="172"/>
      <c r="R801" s="57"/>
    </row>
    <row r="802" spans="1:54" s="19" customFormat="1" ht="36.75" hidden="1" customHeight="1" x14ac:dyDescent="0.3">
      <c r="A802" s="27"/>
      <c r="B802" s="152"/>
      <c r="C802" s="55"/>
      <c r="D802" s="207"/>
      <c r="E802" s="207"/>
      <c r="F802" s="207"/>
      <c r="G802" s="207"/>
      <c r="H802" s="207"/>
      <c r="I802" s="207"/>
      <c r="J802" s="207"/>
      <c r="K802" s="207"/>
      <c r="L802" s="207"/>
      <c r="M802" s="207"/>
      <c r="N802" s="207"/>
      <c r="O802" s="207"/>
      <c r="P802" s="207"/>
      <c r="Q802" s="172"/>
      <c r="R802" s="53"/>
      <c r="S802" s="48"/>
      <c r="T802" s="48"/>
      <c r="U802" s="48"/>
      <c r="V802" s="48"/>
      <c r="W802" s="48"/>
      <c r="X802" s="48"/>
      <c r="Y802" s="48"/>
      <c r="Z802" s="48"/>
      <c r="AA802" s="48"/>
      <c r="AB802" s="48"/>
      <c r="AC802" s="48"/>
      <c r="AD802" s="48"/>
      <c r="AE802" s="48"/>
      <c r="AF802" s="48"/>
      <c r="AG802" s="48"/>
      <c r="AH802" s="48"/>
      <c r="AI802" s="48"/>
      <c r="AJ802" s="48"/>
      <c r="AK802" s="48"/>
      <c r="AL802" s="48"/>
      <c r="AM802" s="48"/>
      <c r="AN802" s="48"/>
      <c r="AO802" s="48"/>
      <c r="AP802" s="48"/>
      <c r="AQ802" s="48"/>
      <c r="AR802" s="48"/>
      <c r="AS802" s="48"/>
      <c r="AT802" s="48"/>
      <c r="AU802" s="48"/>
      <c r="AV802" s="48"/>
      <c r="AW802" s="48"/>
      <c r="AX802" s="48"/>
      <c r="AY802" s="48"/>
      <c r="AZ802" s="48"/>
      <c r="BA802" s="48"/>
      <c r="BB802" s="48"/>
    </row>
    <row r="803" spans="1:54" s="19" customFormat="1" ht="36.75" hidden="1" customHeight="1" x14ac:dyDescent="0.25">
      <c r="A803" s="289" t="s">
        <v>1164</v>
      </c>
      <c r="B803" s="289"/>
      <c r="C803" s="11"/>
      <c r="D803" s="289" t="s">
        <v>865</v>
      </c>
      <c r="E803" s="289"/>
      <c r="F803" s="289"/>
      <c r="G803" s="289"/>
      <c r="H803" s="289"/>
      <c r="I803" s="289"/>
      <c r="J803" s="209"/>
      <c r="K803" s="11"/>
      <c r="L803" s="11"/>
      <c r="M803" s="11"/>
      <c r="N803" s="11"/>
      <c r="O803" s="11"/>
      <c r="P803" s="11"/>
      <c r="Q803" s="172"/>
      <c r="R803" s="53"/>
      <c r="S803" s="48"/>
      <c r="T803" s="48"/>
      <c r="U803" s="48"/>
      <c r="V803" s="48"/>
      <c r="W803" s="48"/>
      <c r="X803" s="48"/>
      <c r="Y803" s="48"/>
      <c r="Z803" s="48"/>
      <c r="AA803" s="48"/>
      <c r="AB803" s="48"/>
      <c r="AC803" s="48"/>
      <c r="AD803" s="48"/>
      <c r="AE803" s="48"/>
      <c r="AF803" s="48"/>
      <c r="AG803" s="48"/>
      <c r="AH803" s="48"/>
      <c r="AI803" s="48"/>
      <c r="AJ803" s="48"/>
      <c r="AK803" s="48"/>
      <c r="AL803" s="48"/>
      <c r="AM803" s="48"/>
      <c r="AN803" s="48"/>
      <c r="AO803" s="48"/>
      <c r="AP803" s="48"/>
      <c r="AQ803" s="48"/>
      <c r="AR803" s="48"/>
      <c r="AS803" s="48"/>
      <c r="AT803" s="48"/>
      <c r="AU803" s="48"/>
      <c r="AV803" s="48"/>
      <c r="AW803" s="48"/>
      <c r="AX803" s="48"/>
      <c r="AY803" s="48"/>
      <c r="AZ803" s="48"/>
      <c r="BA803" s="48"/>
      <c r="BB803" s="48"/>
    </row>
    <row r="804" spans="1:54" s="19" customFormat="1" ht="36.75" hidden="1" customHeight="1" x14ac:dyDescent="0.25">
      <c r="A804" s="299">
        <f>D7+D12+D32+D47+D115+D172+D190+D193+D201+D205+D210+D213+D217+D220+D224+D251+D276+D289+D294+D298+D301+D304+D352+D356+D360+D369+D389+D410+D413+D416+D421+D425+D443+D455+D458+D464+D474+D489+D492+D500+D503+D507+D512+D517+D521+D524+D534+D540+D546+D550+D555+D562+D566+D572+D575+D580+D590+D596+D600+D608+D613+D629+D635+D641+D644+D681+D684+D687+D690+D698+D693+D713+D728+D731+D741+D746+D755+D759+D765+D776+D783+D786+D795</f>
        <v>347</v>
      </c>
      <c r="B804" s="299"/>
      <c r="C804" s="11"/>
      <c r="D804" s="290">
        <f>G797</f>
        <v>505</v>
      </c>
      <c r="E804" s="290"/>
      <c r="F804" s="290"/>
      <c r="G804" s="290"/>
      <c r="H804" s="290"/>
      <c r="I804" s="290"/>
      <c r="J804" s="209"/>
      <c r="K804" s="11"/>
      <c r="L804" s="11"/>
      <c r="M804" s="11"/>
      <c r="N804" s="11"/>
      <c r="O804" s="11"/>
      <c r="P804" s="11"/>
      <c r="Q804" s="172"/>
      <c r="R804" s="28"/>
      <c r="S804" s="48"/>
      <c r="T804" s="48"/>
      <c r="U804" s="48"/>
      <c r="V804" s="48"/>
      <c r="W804" s="48"/>
      <c r="X804" s="48"/>
      <c r="Y804" s="48"/>
      <c r="Z804" s="48"/>
      <c r="AA804" s="48"/>
      <c r="AB804" s="48"/>
      <c r="AC804" s="48"/>
      <c r="AD804" s="48"/>
      <c r="AE804" s="48"/>
      <c r="AF804" s="48"/>
      <c r="AG804" s="48"/>
      <c r="AH804" s="48"/>
      <c r="AI804" s="48"/>
      <c r="AJ804" s="48"/>
      <c r="AK804" s="48"/>
      <c r="AL804" s="48"/>
      <c r="AM804" s="48"/>
      <c r="AN804" s="48"/>
      <c r="AO804" s="48"/>
      <c r="AP804" s="48"/>
      <c r="AQ804" s="48"/>
      <c r="AR804" s="48"/>
      <c r="AS804" s="48"/>
      <c r="AT804" s="48"/>
      <c r="AU804" s="48"/>
      <c r="AV804" s="48"/>
      <c r="AW804" s="48"/>
      <c r="AX804" s="48"/>
      <c r="AY804" s="48"/>
      <c r="AZ804" s="48"/>
      <c r="BA804" s="48"/>
      <c r="BB804" s="48"/>
    </row>
    <row r="805" spans="1:54" s="19" customFormat="1" ht="36.75" hidden="1" customHeight="1" x14ac:dyDescent="0.25">
      <c r="B805" s="153"/>
      <c r="C805" s="20"/>
      <c r="D805" s="300" t="s">
        <v>901</v>
      </c>
      <c r="E805" s="300"/>
      <c r="F805" s="300" t="s">
        <v>902</v>
      </c>
      <c r="G805" s="300"/>
      <c r="H805" s="300" t="s">
        <v>903</v>
      </c>
      <c r="I805" s="300"/>
      <c r="J805" s="11"/>
      <c r="K805" s="11"/>
      <c r="L805" s="11"/>
      <c r="M805" s="11"/>
      <c r="N805" s="11"/>
      <c r="O805" s="11"/>
      <c r="P805" s="11"/>
      <c r="Q805" s="172"/>
      <c r="R805" s="28"/>
      <c r="S805" s="48"/>
      <c r="T805" s="48"/>
      <c r="U805" s="48"/>
      <c r="V805" s="48"/>
      <c r="W805" s="48"/>
      <c r="X805" s="48"/>
      <c r="Y805" s="48"/>
      <c r="Z805" s="48"/>
      <c r="AA805" s="48"/>
      <c r="AB805" s="48"/>
      <c r="AC805" s="48"/>
      <c r="AD805" s="48"/>
      <c r="AE805" s="48"/>
      <c r="AF805" s="48"/>
      <c r="AG805" s="48"/>
      <c r="AH805" s="48"/>
      <c r="AI805" s="48"/>
      <c r="AJ805" s="48"/>
      <c r="AK805" s="48"/>
      <c r="AL805" s="48"/>
      <c r="AM805" s="48"/>
      <c r="AN805" s="48"/>
      <c r="AO805" s="48"/>
      <c r="AP805" s="48"/>
      <c r="AQ805" s="48"/>
      <c r="AR805" s="48"/>
      <c r="AS805" s="48"/>
      <c r="AT805" s="48"/>
      <c r="AU805" s="48"/>
      <c r="AV805" s="48"/>
      <c r="AW805" s="48"/>
      <c r="AX805" s="48"/>
      <c r="AY805" s="48"/>
      <c r="AZ805" s="48"/>
      <c r="BA805" s="48"/>
      <c r="BB805" s="48"/>
    </row>
    <row r="806" spans="1:54" s="19" customFormat="1" ht="36.75" hidden="1" customHeight="1" x14ac:dyDescent="0.25">
      <c r="A806" s="289" t="s">
        <v>1167</v>
      </c>
      <c r="B806" s="289"/>
      <c r="C806" s="20"/>
      <c r="D806" s="301">
        <f>G796</f>
        <v>179</v>
      </c>
      <c r="E806" s="301"/>
      <c r="F806" s="301">
        <f>H796</f>
        <v>292</v>
      </c>
      <c r="G806" s="301"/>
      <c r="H806" s="301">
        <f>I796</f>
        <v>34</v>
      </c>
      <c r="I806" s="301"/>
      <c r="J806" s="11"/>
      <c r="K806" s="11"/>
      <c r="L806" s="11"/>
      <c r="M806" s="11"/>
      <c r="N806" s="11"/>
      <c r="O806" s="11"/>
      <c r="P806" s="11"/>
      <c r="Q806" s="172"/>
      <c r="R806" s="28"/>
      <c r="S806" s="48"/>
      <c r="T806" s="48"/>
      <c r="U806" s="48"/>
      <c r="V806" s="48"/>
      <c r="W806" s="48"/>
      <c r="X806" s="48"/>
      <c r="Y806" s="48"/>
      <c r="Z806" s="48"/>
      <c r="AA806" s="48"/>
      <c r="AB806" s="48"/>
      <c r="AC806" s="48"/>
      <c r="AD806" s="48"/>
      <c r="AE806" s="48"/>
      <c r="AF806" s="48"/>
      <c r="AG806" s="48"/>
      <c r="AH806" s="48"/>
      <c r="AI806" s="48"/>
      <c r="AJ806" s="48"/>
      <c r="AK806" s="48"/>
      <c r="AL806" s="48"/>
      <c r="AM806" s="48"/>
      <c r="AN806" s="48"/>
      <c r="AO806" s="48"/>
      <c r="AP806" s="48"/>
      <c r="AQ806" s="48"/>
      <c r="AR806" s="48"/>
      <c r="AS806" s="48"/>
      <c r="AT806" s="48"/>
      <c r="AU806" s="48"/>
      <c r="AV806" s="48"/>
      <c r="AW806" s="48"/>
      <c r="AX806" s="48"/>
      <c r="AY806" s="48"/>
      <c r="AZ806" s="48"/>
      <c r="BA806" s="48"/>
      <c r="BB806" s="48"/>
    </row>
    <row r="807" spans="1:54" s="19" customFormat="1" ht="36.75" hidden="1" customHeight="1" x14ac:dyDescent="0.25">
      <c r="A807" s="299">
        <f>E7+E12+E32+E47+E115+E172+E190+E193+E201+E205+E210+E213+E217+E220+E224+E251+E276+E289+E294+E298+E301+E304+E352+E356+E360+E369+E389+E410+E413+E416+E421+E425+E443+E455+E458+E464+E474+E489+E492+E500+E503+E507+E512+E517+E521+E524+E534+E540+E546+E550+E555+E562+E566+E572+E575+E580+E590+E596+E600+E608+E613+E629+E635+E641+E644+E681+E684+E687+E690+E698+E693+E713+E728+E731+E741+E746+E755+E759+E765+E776+E783+E786+E795</f>
        <v>70</v>
      </c>
      <c r="B807" s="299"/>
      <c r="C807" s="20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72"/>
      <c r="R807" s="28"/>
      <c r="S807" s="48"/>
      <c r="T807" s="48"/>
      <c r="U807" s="48"/>
      <c r="V807" s="48"/>
      <c r="W807" s="48"/>
      <c r="X807" s="48"/>
      <c r="Y807" s="48"/>
      <c r="Z807" s="48"/>
      <c r="AA807" s="48"/>
      <c r="AB807" s="48"/>
      <c r="AC807" s="48"/>
      <c r="AD807" s="48"/>
      <c r="AE807" s="48"/>
      <c r="AF807" s="48"/>
      <c r="AG807" s="48"/>
      <c r="AH807" s="48"/>
      <c r="AI807" s="48"/>
      <c r="AJ807" s="48"/>
      <c r="AK807" s="48"/>
      <c r="AL807" s="48"/>
      <c r="AM807" s="48"/>
      <c r="AN807" s="48"/>
      <c r="AO807" s="48"/>
      <c r="AP807" s="48"/>
      <c r="AQ807" s="48"/>
      <c r="AR807" s="48"/>
      <c r="AS807" s="48"/>
      <c r="AT807" s="48"/>
      <c r="AU807" s="48"/>
      <c r="AV807" s="48"/>
      <c r="AW807" s="48"/>
      <c r="AX807" s="48"/>
      <c r="AY807" s="48"/>
      <c r="AZ807" s="48"/>
      <c r="BA807" s="48"/>
      <c r="BB807" s="48"/>
    </row>
    <row r="808" spans="1:54" s="19" customFormat="1" ht="36.75" hidden="1" customHeight="1" x14ac:dyDescent="0.25">
      <c r="B808" s="153"/>
      <c r="C808" s="20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72"/>
      <c r="R808" s="28"/>
      <c r="S808" s="48"/>
      <c r="T808" s="48"/>
      <c r="U808" s="48"/>
      <c r="V808" s="48"/>
      <c r="W808" s="48"/>
      <c r="X808" s="48"/>
      <c r="Y808" s="48"/>
      <c r="Z808" s="48"/>
      <c r="AA808" s="48"/>
      <c r="AB808" s="48"/>
      <c r="AC808" s="48"/>
      <c r="AD808" s="48"/>
      <c r="AE808" s="48"/>
      <c r="AF808" s="48"/>
      <c r="AG808" s="48"/>
      <c r="AH808" s="48"/>
      <c r="AI808" s="48"/>
      <c r="AJ808" s="48"/>
      <c r="AK808" s="48"/>
      <c r="AL808" s="48"/>
      <c r="AM808" s="48"/>
      <c r="AN808" s="48"/>
      <c r="AO808" s="48"/>
      <c r="AP808" s="48"/>
      <c r="AQ808" s="48"/>
      <c r="AR808" s="48"/>
      <c r="AS808" s="48"/>
      <c r="AT808" s="48"/>
      <c r="AU808" s="48"/>
      <c r="AV808" s="48"/>
      <c r="AW808" s="48"/>
      <c r="AX808" s="48"/>
      <c r="AY808" s="48"/>
      <c r="AZ808" s="48"/>
      <c r="BA808" s="48"/>
      <c r="BB808" s="48"/>
    </row>
    <row r="809" spans="1:54" s="19" customFormat="1" ht="36.75" hidden="1" customHeight="1" x14ac:dyDescent="0.25">
      <c r="A809" s="289" t="s">
        <v>852</v>
      </c>
      <c r="B809" s="289"/>
      <c r="C809" s="11"/>
      <c r="D809" s="289" t="s">
        <v>872</v>
      </c>
      <c r="E809" s="289"/>
      <c r="F809" s="289"/>
      <c r="G809" s="289"/>
      <c r="H809" s="289"/>
      <c r="I809" s="289"/>
      <c r="J809" s="11"/>
      <c r="K809" s="11"/>
      <c r="L809" s="11"/>
      <c r="M809" s="11"/>
      <c r="N809" s="11"/>
      <c r="O809" s="11"/>
      <c r="P809" s="11"/>
      <c r="Q809" s="172"/>
      <c r="R809" s="28"/>
      <c r="S809" s="48"/>
      <c r="T809" s="48"/>
      <c r="U809" s="48"/>
      <c r="V809" s="48"/>
      <c r="W809" s="48"/>
      <c r="X809" s="48"/>
      <c r="Y809" s="48"/>
      <c r="Z809" s="48"/>
      <c r="AA809" s="48"/>
      <c r="AB809" s="48"/>
      <c r="AC809" s="48"/>
      <c r="AD809" s="48"/>
      <c r="AE809" s="48"/>
      <c r="AF809" s="48"/>
      <c r="AG809" s="48"/>
      <c r="AH809" s="48"/>
      <c r="AI809" s="48"/>
      <c r="AJ809" s="48"/>
      <c r="AK809" s="48"/>
      <c r="AL809" s="48"/>
      <c r="AM809" s="48"/>
      <c r="AN809" s="48"/>
      <c r="AO809" s="48"/>
      <c r="AP809" s="48"/>
      <c r="AQ809" s="48"/>
      <c r="AR809" s="48"/>
      <c r="AS809" s="48"/>
      <c r="AT809" s="48"/>
      <c r="AU809" s="48"/>
      <c r="AV809" s="48"/>
      <c r="AW809" s="48"/>
      <c r="AX809" s="48"/>
      <c r="AY809" s="48"/>
      <c r="AZ809" s="48"/>
      <c r="BA809" s="48"/>
      <c r="BB809" s="48"/>
    </row>
    <row r="810" spans="1:54" s="19" customFormat="1" ht="36.75" hidden="1" customHeight="1" x14ac:dyDescent="0.25">
      <c r="A810" s="289">
        <f>F7+F12+F32+F47+F115+F172+F190+F193+F201+F205+F210+F213+F217+F220+F224+F251+F276+F289+F294+F298+F301+F304+F352+F356+F360+F369+F389+F410+F413+F416+F421+F425+F443+F455+F458+F464+F474+F489+F492+F500+F503+F507+F512+F517+F521+F524+F534+F540+F546+F550+F555+F562+F566+F572+F575+F580+F590+F596+F600+F608+F613+F629+F635+F641+F644+F681+F684+F687+F690+F698+F693+F713+F728+F731+F741+F746+F755+F759+F765+F776+F783+F786+F795</f>
        <v>6</v>
      </c>
      <c r="B810" s="289"/>
      <c r="C810" s="11"/>
      <c r="D810" s="298">
        <f>P796</f>
        <v>73</v>
      </c>
      <c r="E810" s="298"/>
      <c r="F810" s="298"/>
      <c r="G810" s="298"/>
      <c r="H810" s="298"/>
      <c r="I810" s="298"/>
      <c r="J810" s="11"/>
      <c r="K810" s="11"/>
      <c r="L810" s="11"/>
      <c r="M810" s="11"/>
      <c r="N810" s="11"/>
      <c r="O810" s="11"/>
      <c r="P810" s="11"/>
      <c r="Q810" s="172"/>
      <c r="R810" s="28"/>
      <c r="S810" s="48"/>
      <c r="T810" s="48"/>
      <c r="U810" s="48"/>
      <c r="V810" s="48"/>
      <c r="W810" s="48"/>
      <c r="X810" s="48"/>
      <c r="Y810" s="48"/>
      <c r="Z810" s="48"/>
      <c r="AA810" s="48"/>
      <c r="AB810" s="48"/>
      <c r="AC810" s="48"/>
      <c r="AD810" s="48"/>
      <c r="AE810" s="48"/>
      <c r="AF810" s="48"/>
      <c r="AG810" s="48"/>
      <c r="AH810" s="48"/>
      <c r="AI810" s="48"/>
      <c r="AJ810" s="48"/>
      <c r="AK810" s="48"/>
      <c r="AL810" s="48"/>
      <c r="AM810" s="48"/>
      <c r="AN810" s="48"/>
      <c r="AO810" s="48"/>
      <c r="AP810" s="48"/>
      <c r="AQ810" s="48"/>
      <c r="AR810" s="48"/>
      <c r="AS810" s="48"/>
      <c r="AT810" s="48"/>
      <c r="AU810" s="48"/>
      <c r="AV810" s="48"/>
      <c r="AW810" s="48"/>
      <c r="AX810" s="48"/>
      <c r="AY810" s="48"/>
      <c r="AZ810" s="48"/>
      <c r="BA810" s="48"/>
      <c r="BB810" s="48"/>
    </row>
    <row r="811" spans="1:54" s="11" customFormat="1" ht="36.75" hidden="1" customHeight="1" x14ac:dyDescent="0.25">
      <c r="B811" s="153"/>
      <c r="Q811" s="172"/>
      <c r="R811" s="28"/>
    </row>
    <row r="812" spans="1:54" s="19" customFormat="1" ht="36.75" hidden="1" customHeight="1" x14ac:dyDescent="0.25">
      <c r="A812" s="289" t="s">
        <v>1166</v>
      </c>
      <c r="B812" s="289"/>
      <c r="C812" s="20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72"/>
      <c r="R812" s="28"/>
      <c r="S812" s="48"/>
      <c r="T812" s="48"/>
      <c r="U812" s="48"/>
      <c r="V812" s="48"/>
      <c r="W812" s="48"/>
      <c r="X812" s="48"/>
      <c r="Y812" s="48"/>
      <c r="Z812" s="48"/>
      <c r="AA812" s="48"/>
      <c r="AB812" s="48"/>
      <c r="AC812" s="48"/>
      <c r="AD812" s="48"/>
      <c r="AE812" s="48"/>
      <c r="AF812" s="48"/>
      <c r="AG812" s="48"/>
      <c r="AH812" s="48"/>
      <c r="AI812" s="48"/>
      <c r="AJ812" s="48"/>
      <c r="AK812" s="48"/>
      <c r="AL812" s="48"/>
      <c r="AM812" s="48"/>
      <c r="AN812" s="48"/>
      <c r="AO812" s="48"/>
      <c r="AP812" s="48"/>
      <c r="AQ812" s="48"/>
      <c r="AR812" s="48"/>
      <c r="AS812" s="48"/>
      <c r="AT812" s="48"/>
      <c r="AU812" s="48"/>
      <c r="AV812" s="48"/>
      <c r="AW812" s="48"/>
      <c r="AX812" s="48"/>
      <c r="AY812" s="48"/>
      <c r="AZ812" s="48"/>
      <c r="BA812" s="48"/>
      <c r="BB812" s="48"/>
    </row>
    <row r="813" spans="1:54" s="19" customFormat="1" ht="36.75" hidden="1" customHeight="1" x14ac:dyDescent="0.25">
      <c r="A813" s="289">
        <f>J796</f>
        <v>52</v>
      </c>
      <c r="B813" s="289"/>
      <c r="C813" s="20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72"/>
      <c r="R813" s="28"/>
      <c r="S813" s="48"/>
      <c r="T813" s="48"/>
      <c r="U813" s="48"/>
      <c r="V813" s="48"/>
      <c r="W813" s="48"/>
      <c r="X813" s="48"/>
      <c r="Y813" s="48"/>
      <c r="Z813" s="48"/>
      <c r="AA813" s="48"/>
      <c r="AB813" s="48"/>
      <c r="AC813" s="48"/>
      <c r="AD813" s="48"/>
      <c r="AE813" s="48"/>
      <c r="AF813" s="48"/>
      <c r="AG813" s="48"/>
      <c r="AH813" s="48"/>
      <c r="AI813" s="48"/>
      <c r="AJ813" s="48"/>
      <c r="AK813" s="48"/>
      <c r="AL813" s="48"/>
      <c r="AM813" s="48"/>
      <c r="AN813" s="48"/>
      <c r="AO813" s="48"/>
      <c r="AP813" s="48"/>
      <c r="AQ813" s="48"/>
      <c r="AR813" s="48"/>
      <c r="AS813" s="48"/>
      <c r="AT813" s="48"/>
      <c r="AU813" s="48"/>
      <c r="AV813" s="48"/>
      <c r="AW813" s="48"/>
      <c r="AX813" s="48"/>
      <c r="AY813" s="48"/>
      <c r="AZ813" s="48"/>
      <c r="BA813" s="48"/>
      <c r="BB813" s="48"/>
    </row>
    <row r="814" spans="1:54" s="19" customFormat="1" x14ac:dyDescent="0.25">
      <c r="B814" s="153"/>
      <c r="C814" s="20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72"/>
      <c r="R814" s="28"/>
      <c r="S814" s="48"/>
      <c r="T814" s="48"/>
      <c r="U814" s="48"/>
      <c r="V814" s="48"/>
      <c r="W814" s="48"/>
      <c r="X814" s="48"/>
      <c r="Y814" s="48"/>
      <c r="Z814" s="48"/>
      <c r="AA814" s="48"/>
      <c r="AB814" s="48"/>
      <c r="AC814" s="48"/>
      <c r="AD814" s="48"/>
      <c r="AE814" s="48"/>
      <c r="AF814" s="48"/>
      <c r="AG814" s="48"/>
      <c r="AH814" s="48"/>
      <c r="AI814" s="48"/>
      <c r="AJ814" s="48"/>
      <c r="AK814" s="48"/>
      <c r="AL814" s="48"/>
      <c r="AM814" s="48"/>
      <c r="AN814" s="48"/>
      <c r="AO814" s="48"/>
      <c r="AP814" s="48"/>
      <c r="AQ814" s="48"/>
      <c r="AR814" s="48"/>
      <c r="AS814" s="48"/>
      <c r="AT814" s="48"/>
      <c r="AU814" s="48"/>
      <c r="AV814" s="48"/>
      <c r="AW814" s="48"/>
      <c r="AX814" s="48"/>
      <c r="AY814" s="48"/>
      <c r="AZ814" s="48"/>
      <c r="BA814" s="48"/>
      <c r="BB814" s="48"/>
    </row>
    <row r="815" spans="1:54" s="19" customFormat="1" x14ac:dyDescent="0.25">
      <c r="A815" s="48"/>
      <c r="B815" s="154"/>
      <c r="C815" s="53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173"/>
      <c r="R815" s="28"/>
      <c r="S815" s="48"/>
      <c r="T815" s="48"/>
      <c r="U815" s="48"/>
      <c r="V815" s="48"/>
      <c r="W815" s="48"/>
      <c r="X815" s="48"/>
      <c r="Y815" s="48"/>
      <c r="Z815" s="48"/>
      <c r="AA815" s="48"/>
      <c r="AB815" s="48"/>
      <c r="AC815" s="48"/>
      <c r="AD815" s="48"/>
      <c r="AE815" s="48"/>
      <c r="AF815" s="48"/>
      <c r="AG815" s="48"/>
      <c r="AH815" s="48"/>
      <c r="AI815" s="48"/>
      <c r="AJ815" s="48"/>
      <c r="AK815" s="48"/>
      <c r="AL815" s="48"/>
      <c r="AM815" s="48"/>
      <c r="AN815" s="48"/>
      <c r="AO815" s="48"/>
      <c r="AP815" s="48"/>
      <c r="AQ815" s="48"/>
      <c r="AR815" s="48"/>
      <c r="AS815" s="48"/>
      <c r="AT815" s="48"/>
      <c r="AU815" s="48"/>
      <c r="AV815" s="48"/>
      <c r="AW815" s="48"/>
      <c r="AX815" s="48"/>
      <c r="AY815" s="48"/>
      <c r="AZ815" s="48"/>
      <c r="BA815" s="48"/>
      <c r="BB815" s="48"/>
    </row>
    <row r="816" spans="1:54" s="19" customFormat="1" x14ac:dyDescent="0.25">
      <c r="A816" s="48"/>
      <c r="B816" s="154"/>
      <c r="C816" s="53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173"/>
      <c r="R816" s="28"/>
      <c r="S816" s="48"/>
      <c r="T816" s="48"/>
      <c r="U816" s="48"/>
      <c r="V816" s="48"/>
      <c r="W816" s="48"/>
      <c r="X816" s="48"/>
      <c r="Y816" s="48"/>
      <c r="Z816" s="48"/>
      <c r="AA816" s="48"/>
      <c r="AB816" s="48"/>
      <c r="AC816" s="48"/>
      <c r="AD816" s="48"/>
      <c r="AE816" s="48"/>
      <c r="AF816" s="48"/>
      <c r="AG816" s="48"/>
      <c r="AH816" s="48"/>
      <c r="AI816" s="48"/>
      <c r="AJ816" s="48"/>
      <c r="AK816" s="48"/>
      <c r="AL816" s="48"/>
      <c r="AM816" s="48"/>
      <c r="AN816" s="48"/>
      <c r="AO816" s="48"/>
      <c r="AP816" s="48"/>
      <c r="AQ816" s="48"/>
      <c r="AR816" s="48"/>
      <c r="AS816" s="48"/>
      <c r="AT816" s="48"/>
      <c r="AU816" s="48"/>
      <c r="AV816" s="48"/>
      <c r="AW816" s="48"/>
      <c r="AX816" s="48"/>
      <c r="AY816" s="48"/>
      <c r="AZ816" s="48"/>
      <c r="BA816" s="48"/>
      <c r="BB816" s="48"/>
    </row>
    <row r="817" spans="1:54" s="19" customFormat="1" x14ac:dyDescent="0.25">
      <c r="A817" s="48"/>
      <c r="B817" s="154"/>
      <c r="C817" s="53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173"/>
      <c r="R817" s="28"/>
      <c r="S817" s="48"/>
      <c r="T817" s="48"/>
      <c r="U817" s="48"/>
      <c r="V817" s="48"/>
      <c r="W817" s="48"/>
      <c r="X817" s="48"/>
      <c r="Y817" s="48"/>
      <c r="Z817" s="48"/>
      <c r="AA817" s="48"/>
      <c r="AB817" s="48"/>
      <c r="AC817" s="48"/>
      <c r="AD817" s="48"/>
      <c r="AE817" s="48"/>
      <c r="AF817" s="48"/>
      <c r="AG817" s="48"/>
      <c r="AH817" s="48"/>
      <c r="AI817" s="48"/>
      <c r="AJ817" s="48"/>
      <c r="AK817" s="48"/>
      <c r="AL817" s="48"/>
      <c r="AM817" s="48"/>
      <c r="AN817" s="48"/>
      <c r="AO817" s="48"/>
      <c r="AP817" s="48"/>
      <c r="AQ817" s="48"/>
      <c r="AR817" s="48"/>
      <c r="AS817" s="48"/>
      <c r="AT817" s="48"/>
      <c r="AU817" s="48"/>
      <c r="AV817" s="48"/>
      <c r="AW817" s="48"/>
      <c r="AX817" s="48"/>
      <c r="AY817" s="48"/>
      <c r="AZ817" s="48"/>
      <c r="BA817" s="48"/>
      <c r="BB817" s="48"/>
    </row>
    <row r="818" spans="1:54" s="19" customFormat="1" x14ac:dyDescent="0.25">
      <c r="A818" s="48"/>
      <c r="B818" s="154"/>
      <c r="C818" s="53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173"/>
      <c r="R818" s="28"/>
      <c r="S818" s="48"/>
      <c r="T818" s="48"/>
      <c r="U818" s="48"/>
      <c r="V818" s="48"/>
      <c r="W818" s="48"/>
      <c r="X818" s="48"/>
      <c r="Y818" s="48"/>
      <c r="Z818" s="48"/>
      <c r="AA818" s="48"/>
      <c r="AB818" s="48"/>
      <c r="AC818" s="48"/>
      <c r="AD818" s="48"/>
      <c r="AE818" s="48"/>
      <c r="AF818" s="48"/>
      <c r="AG818" s="48"/>
      <c r="AH818" s="48"/>
      <c r="AI818" s="48"/>
      <c r="AJ818" s="48"/>
      <c r="AK818" s="48"/>
      <c r="AL818" s="48"/>
      <c r="AM818" s="48"/>
      <c r="AN818" s="48"/>
      <c r="AO818" s="48"/>
      <c r="AP818" s="48"/>
      <c r="AQ818" s="48"/>
      <c r="AR818" s="48"/>
      <c r="AS818" s="48"/>
      <c r="AT818" s="48"/>
      <c r="AU818" s="48"/>
      <c r="AV818" s="48"/>
      <c r="AW818" s="48"/>
      <c r="AX818" s="48"/>
      <c r="AY818" s="48"/>
      <c r="AZ818" s="48"/>
      <c r="BA818" s="48"/>
      <c r="BB818" s="48"/>
    </row>
    <row r="819" spans="1:54" s="19" customFormat="1" x14ac:dyDescent="0.25">
      <c r="A819" s="48"/>
      <c r="B819" s="154"/>
      <c r="C819" s="53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173"/>
      <c r="R819" s="28"/>
      <c r="S819" s="48"/>
      <c r="T819" s="48"/>
      <c r="U819" s="48"/>
      <c r="V819" s="48"/>
      <c r="W819" s="48"/>
      <c r="X819" s="48"/>
      <c r="Y819" s="48"/>
      <c r="Z819" s="48"/>
      <c r="AA819" s="48"/>
      <c r="AB819" s="48"/>
      <c r="AC819" s="48"/>
      <c r="AD819" s="48"/>
      <c r="AE819" s="48"/>
      <c r="AF819" s="48"/>
      <c r="AG819" s="48"/>
      <c r="AH819" s="48"/>
      <c r="AI819" s="48"/>
      <c r="AJ819" s="48"/>
      <c r="AK819" s="48"/>
      <c r="AL819" s="48"/>
      <c r="AM819" s="48"/>
      <c r="AN819" s="48"/>
      <c r="AO819" s="48"/>
      <c r="AP819" s="48"/>
      <c r="AQ819" s="48"/>
      <c r="AR819" s="48"/>
      <c r="AS819" s="48"/>
      <c r="AT819" s="48"/>
      <c r="AU819" s="48"/>
      <c r="AV819" s="48"/>
      <c r="AW819" s="48"/>
      <c r="AX819" s="48"/>
      <c r="AY819" s="48"/>
      <c r="AZ819" s="48"/>
      <c r="BA819" s="48"/>
      <c r="BB819" s="48"/>
    </row>
    <row r="820" spans="1:54" s="19" customFormat="1" x14ac:dyDescent="0.25">
      <c r="A820" s="48"/>
      <c r="B820" s="154"/>
      <c r="C820" s="53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173"/>
      <c r="R820" s="28"/>
      <c r="S820" s="48"/>
      <c r="T820" s="48"/>
      <c r="U820" s="48"/>
      <c r="V820" s="48"/>
      <c r="W820" s="48"/>
      <c r="X820" s="48"/>
      <c r="Y820" s="48"/>
      <c r="Z820" s="48"/>
      <c r="AA820" s="48"/>
      <c r="AB820" s="48"/>
      <c r="AC820" s="48"/>
      <c r="AD820" s="48"/>
      <c r="AE820" s="48"/>
      <c r="AF820" s="48"/>
      <c r="AG820" s="48"/>
      <c r="AH820" s="48"/>
      <c r="AI820" s="48"/>
      <c r="AJ820" s="48"/>
      <c r="AK820" s="48"/>
      <c r="AL820" s="48"/>
      <c r="AM820" s="48"/>
      <c r="AN820" s="48"/>
      <c r="AO820" s="48"/>
      <c r="AP820" s="48"/>
      <c r="AQ820" s="48"/>
      <c r="AR820" s="48"/>
      <c r="AS820" s="48"/>
      <c r="AT820" s="48"/>
      <c r="AU820" s="48"/>
      <c r="AV820" s="48"/>
      <c r="AW820" s="48"/>
      <c r="AX820" s="48"/>
      <c r="AY820" s="48"/>
      <c r="AZ820" s="48"/>
      <c r="BA820" s="48"/>
      <c r="BB820" s="48"/>
    </row>
    <row r="821" spans="1:54" s="19" customFormat="1" x14ac:dyDescent="0.25">
      <c r="B821" s="153"/>
      <c r="C821" s="20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72"/>
      <c r="R821" s="28"/>
      <c r="S821" s="48"/>
      <c r="T821" s="48"/>
      <c r="U821" s="48"/>
      <c r="V821" s="48"/>
      <c r="W821" s="48"/>
      <c r="X821" s="48"/>
      <c r="Y821" s="48"/>
      <c r="Z821" s="48"/>
      <c r="AA821" s="48"/>
      <c r="AB821" s="48"/>
      <c r="AC821" s="48"/>
      <c r="AD821" s="48"/>
      <c r="AE821" s="48"/>
      <c r="AF821" s="48"/>
      <c r="AG821" s="48"/>
      <c r="AH821" s="48"/>
      <c r="AI821" s="48"/>
      <c r="AJ821" s="48"/>
      <c r="AK821" s="48"/>
      <c r="AL821" s="48"/>
      <c r="AM821" s="48"/>
      <c r="AN821" s="48"/>
      <c r="AO821" s="48"/>
      <c r="AP821" s="48"/>
      <c r="AQ821" s="48"/>
      <c r="AR821" s="48"/>
      <c r="AS821" s="48"/>
      <c r="AT821" s="48"/>
      <c r="AU821" s="48"/>
      <c r="AV821" s="48"/>
      <c r="AW821" s="48"/>
      <c r="AX821" s="48"/>
      <c r="AY821" s="48"/>
      <c r="AZ821" s="48"/>
      <c r="BA821" s="48"/>
      <c r="BB821" s="48"/>
    </row>
    <row r="822" spans="1:54" s="19" customFormat="1" x14ac:dyDescent="0.25">
      <c r="A822" s="118"/>
      <c r="B822" s="153"/>
      <c r="C822" s="20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72"/>
      <c r="R822" s="28"/>
      <c r="S822" s="48"/>
      <c r="T822" s="48"/>
      <c r="U822" s="48"/>
      <c r="V822" s="48"/>
      <c r="W822" s="48"/>
      <c r="X822" s="48"/>
      <c r="Y822" s="48"/>
      <c r="Z822" s="48"/>
      <c r="AA822" s="48"/>
      <c r="AB822" s="48"/>
      <c r="AC822" s="48"/>
      <c r="AD822" s="48"/>
      <c r="AE822" s="48"/>
      <c r="AF822" s="48"/>
      <c r="AG822" s="48"/>
      <c r="AH822" s="48"/>
      <c r="AI822" s="48"/>
      <c r="AJ822" s="48"/>
      <c r="AK822" s="48"/>
      <c r="AL822" s="48"/>
      <c r="AM822" s="48"/>
      <c r="AN822" s="48"/>
      <c r="AO822" s="48"/>
      <c r="AP822" s="48"/>
      <c r="AQ822" s="48"/>
      <c r="AR822" s="48"/>
      <c r="AS822" s="48"/>
      <c r="AT822" s="48"/>
      <c r="AU822" s="48"/>
      <c r="AV822" s="48"/>
      <c r="AW822" s="48"/>
      <c r="AX822" s="48"/>
      <c r="AY822" s="48"/>
      <c r="AZ822" s="48"/>
      <c r="BA822" s="48"/>
      <c r="BB822" s="48"/>
    </row>
    <row r="823" spans="1:54" s="19" customFormat="1" x14ac:dyDescent="0.25">
      <c r="B823" s="153"/>
      <c r="C823" s="20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72"/>
      <c r="R823" s="28"/>
      <c r="S823" s="48"/>
      <c r="T823" s="48"/>
      <c r="U823" s="48"/>
      <c r="V823" s="48"/>
      <c r="W823" s="48"/>
      <c r="X823" s="48"/>
      <c r="Y823" s="48"/>
      <c r="Z823" s="48"/>
      <c r="AA823" s="48"/>
      <c r="AB823" s="48"/>
      <c r="AC823" s="48"/>
      <c r="AD823" s="48"/>
      <c r="AE823" s="48"/>
      <c r="AF823" s="48"/>
      <c r="AG823" s="48"/>
      <c r="AH823" s="48"/>
      <c r="AI823" s="48"/>
      <c r="AJ823" s="48"/>
      <c r="AK823" s="48"/>
      <c r="AL823" s="48"/>
      <c r="AM823" s="48"/>
      <c r="AN823" s="48"/>
      <c r="AO823" s="48"/>
      <c r="AP823" s="48"/>
      <c r="AQ823" s="48"/>
      <c r="AR823" s="48"/>
      <c r="AS823" s="48"/>
      <c r="AT823" s="48"/>
      <c r="AU823" s="48"/>
      <c r="AV823" s="48"/>
      <c r="AW823" s="48"/>
      <c r="AX823" s="48"/>
      <c r="AY823" s="48"/>
      <c r="AZ823" s="48"/>
      <c r="BA823" s="48"/>
      <c r="BB823" s="48"/>
    </row>
    <row r="824" spans="1:54" s="19" customFormat="1" x14ac:dyDescent="0.25">
      <c r="B824" s="153"/>
      <c r="C824" s="20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72"/>
      <c r="R824" s="28"/>
      <c r="S824" s="48"/>
      <c r="T824" s="48"/>
      <c r="U824" s="48"/>
      <c r="V824" s="48"/>
      <c r="W824" s="48"/>
      <c r="X824" s="48"/>
      <c r="Y824" s="48"/>
      <c r="Z824" s="48"/>
      <c r="AA824" s="48"/>
      <c r="AB824" s="48"/>
      <c r="AC824" s="48"/>
      <c r="AD824" s="48"/>
      <c r="AE824" s="48"/>
      <c r="AF824" s="48"/>
      <c r="AG824" s="48"/>
      <c r="AH824" s="48"/>
      <c r="AI824" s="48"/>
      <c r="AJ824" s="48"/>
      <c r="AK824" s="48"/>
      <c r="AL824" s="48"/>
      <c r="AM824" s="48"/>
      <c r="AN824" s="48"/>
      <c r="AO824" s="48"/>
      <c r="AP824" s="48"/>
      <c r="AQ824" s="48"/>
      <c r="AR824" s="48"/>
      <c r="AS824" s="48"/>
      <c r="AT824" s="48"/>
      <c r="AU824" s="48"/>
      <c r="AV824" s="48"/>
      <c r="AW824" s="48"/>
      <c r="AX824" s="48"/>
      <c r="AY824" s="48"/>
      <c r="AZ824" s="48"/>
      <c r="BA824" s="48"/>
      <c r="BB824" s="48"/>
    </row>
    <row r="825" spans="1:54" s="19" customFormat="1" x14ac:dyDescent="0.25">
      <c r="B825" s="153"/>
      <c r="C825" s="20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72"/>
      <c r="R825" s="28"/>
      <c r="S825" s="48"/>
      <c r="T825" s="48"/>
      <c r="U825" s="48"/>
      <c r="V825" s="48"/>
      <c r="W825" s="48"/>
      <c r="X825" s="48"/>
      <c r="Y825" s="48"/>
      <c r="Z825" s="48"/>
      <c r="AA825" s="48"/>
      <c r="AB825" s="48"/>
      <c r="AC825" s="48"/>
      <c r="AD825" s="48"/>
      <c r="AE825" s="48"/>
      <c r="AF825" s="48"/>
      <c r="AG825" s="48"/>
      <c r="AH825" s="48"/>
      <c r="AI825" s="48"/>
      <c r="AJ825" s="48"/>
      <c r="AK825" s="48"/>
      <c r="AL825" s="48"/>
      <c r="AM825" s="48"/>
      <c r="AN825" s="48"/>
      <c r="AO825" s="48"/>
      <c r="AP825" s="48"/>
      <c r="AQ825" s="48"/>
      <c r="AR825" s="48"/>
      <c r="AS825" s="48"/>
      <c r="AT825" s="48"/>
      <c r="AU825" s="48"/>
      <c r="AV825" s="48"/>
      <c r="AW825" s="48"/>
      <c r="AX825" s="48"/>
      <c r="AY825" s="48"/>
      <c r="AZ825" s="48"/>
      <c r="BA825" s="48"/>
      <c r="BB825" s="48"/>
    </row>
    <row r="826" spans="1:54" s="19" customFormat="1" x14ac:dyDescent="0.25">
      <c r="B826" s="153"/>
      <c r="C826" s="20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72"/>
      <c r="R826" s="28"/>
      <c r="S826" s="48"/>
      <c r="T826" s="48"/>
      <c r="U826" s="48"/>
      <c r="V826" s="48"/>
      <c r="W826" s="48"/>
      <c r="X826" s="48"/>
      <c r="Y826" s="48"/>
      <c r="Z826" s="48"/>
      <c r="AA826" s="48"/>
      <c r="AB826" s="48"/>
      <c r="AC826" s="48"/>
      <c r="AD826" s="48"/>
      <c r="AE826" s="48"/>
      <c r="AF826" s="48"/>
      <c r="AG826" s="48"/>
      <c r="AH826" s="48"/>
      <c r="AI826" s="48"/>
      <c r="AJ826" s="48"/>
      <c r="AK826" s="48"/>
      <c r="AL826" s="48"/>
      <c r="AM826" s="48"/>
      <c r="AN826" s="48"/>
      <c r="AO826" s="48"/>
      <c r="AP826" s="48"/>
      <c r="AQ826" s="48"/>
      <c r="AR826" s="48"/>
      <c r="AS826" s="48"/>
      <c r="AT826" s="48"/>
      <c r="AU826" s="48"/>
      <c r="AV826" s="48"/>
      <c r="AW826" s="48"/>
      <c r="AX826" s="48"/>
      <c r="AY826" s="48"/>
      <c r="AZ826" s="48"/>
      <c r="BA826" s="48"/>
      <c r="BB826" s="48"/>
    </row>
    <row r="827" spans="1:54" s="19" customFormat="1" x14ac:dyDescent="0.25">
      <c r="B827" s="153"/>
      <c r="C827" s="20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72"/>
      <c r="R827" s="28"/>
      <c r="S827" s="48"/>
      <c r="T827" s="48"/>
      <c r="U827" s="48"/>
      <c r="V827" s="48"/>
      <c r="W827" s="48"/>
      <c r="X827" s="48"/>
      <c r="Y827" s="48"/>
      <c r="Z827" s="48"/>
      <c r="AA827" s="48"/>
      <c r="AB827" s="48"/>
      <c r="AC827" s="48"/>
      <c r="AD827" s="48"/>
      <c r="AE827" s="48"/>
      <c r="AF827" s="48"/>
      <c r="AG827" s="48"/>
      <c r="AH827" s="48"/>
      <c r="AI827" s="48"/>
      <c r="AJ827" s="48"/>
      <c r="AK827" s="48"/>
      <c r="AL827" s="48"/>
      <c r="AM827" s="48"/>
      <c r="AN827" s="48"/>
      <c r="AO827" s="48"/>
      <c r="AP827" s="48"/>
      <c r="AQ827" s="48"/>
      <c r="AR827" s="48"/>
      <c r="AS827" s="48"/>
      <c r="AT827" s="48"/>
      <c r="AU827" s="48"/>
      <c r="AV827" s="48"/>
      <c r="AW827" s="48"/>
      <c r="AX827" s="48"/>
      <c r="AY827" s="48"/>
      <c r="AZ827" s="48"/>
      <c r="BA827" s="48"/>
      <c r="BB827" s="48"/>
    </row>
    <row r="828" spans="1:54" s="19" customFormat="1" x14ac:dyDescent="0.25">
      <c r="B828" s="153"/>
      <c r="C828" s="20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72"/>
      <c r="R828" s="28"/>
      <c r="S828" s="48"/>
      <c r="T828" s="48"/>
      <c r="U828" s="48"/>
      <c r="V828" s="48"/>
      <c r="W828" s="48"/>
      <c r="X828" s="48"/>
      <c r="Y828" s="48"/>
      <c r="Z828" s="48"/>
      <c r="AA828" s="48"/>
      <c r="AB828" s="48"/>
      <c r="AC828" s="48"/>
      <c r="AD828" s="48"/>
      <c r="AE828" s="48"/>
      <c r="AF828" s="48"/>
      <c r="AG828" s="48"/>
      <c r="AH828" s="48"/>
      <c r="AI828" s="48"/>
      <c r="AJ828" s="48"/>
      <c r="AK828" s="48"/>
      <c r="AL828" s="48"/>
      <c r="AM828" s="48"/>
      <c r="AN828" s="48"/>
      <c r="AO828" s="48"/>
      <c r="AP828" s="48"/>
      <c r="AQ828" s="48"/>
      <c r="AR828" s="48"/>
      <c r="AS828" s="48"/>
      <c r="AT828" s="48"/>
      <c r="AU828" s="48"/>
      <c r="AV828" s="48"/>
      <c r="AW828" s="48"/>
      <c r="AX828" s="48"/>
      <c r="AY828" s="48"/>
      <c r="AZ828" s="48"/>
      <c r="BA828" s="48"/>
      <c r="BB828" s="48"/>
    </row>
    <row r="829" spans="1:54" s="19" customFormat="1" x14ac:dyDescent="0.25">
      <c r="B829" s="153"/>
      <c r="C829" s="20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72"/>
      <c r="R829" s="28"/>
      <c r="S829" s="48"/>
      <c r="T829" s="48"/>
      <c r="U829" s="48"/>
      <c r="V829" s="48"/>
      <c r="W829" s="48"/>
      <c r="X829" s="48"/>
      <c r="Y829" s="48"/>
      <c r="Z829" s="48"/>
      <c r="AA829" s="48"/>
      <c r="AB829" s="48"/>
      <c r="AC829" s="48"/>
      <c r="AD829" s="48"/>
      <c r="AE829" s="48"/>
      <c r="AF829" s="48"/>
      <c r="AG829" s="48"/>
      <c r="AH829" s="48"/>
      <c r="AI829" s="48"/>
      <c r="AJ829" s="48"/>
      <c r="AK829" s="48"/>
      <c r="AL829" s="48"/>
      <c r="AM829" s="48"/>
      <c r="AN829" s="48"/>
      <c r="AO829" s="48"/>
      <c r="AP829" s="48"/>
      <c r="AQ829" s="48"/>
      <c r="AR829" s="48"/>
      <c r="AS829" s="48"/>
      <c r="AT829" s="48"/>
      <c r="AU829" s="48"/>
      <c r="AV829" s="48"/>
      <c r="AW829" s="48"/>
      <c r="AX829" s="48"/>
      <c r="AY829" s="48"/>
      <c r="AZ829" s="48"/>
      <c r="BA829" s="48"/>
      <c r="BB829" s="48"/>
    </row>
    <row r="830" spans="1:54" s="19" customFormat="1" x14ac:dyDescent="0.25">
      <c r="B830" s="153"/>
      <c r="C830" s="20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72"/>
      <c r="R830" s="28"/>
      <c r="S830" s="48"/>
      <c r="T830" s="48"/>
      <c r="U830" s="48"/>
      <c r="V830" s="48"/>
      <c r="W830" s="48"/>
      <c r="X830" s="48"/>
      <c r="Y830" s="48"/>
      <c r="Z830" s="48"/>
      <c r="AA830" s="48"/>
      <c r="AB830" s="48"/>
      <c r="AC830" s="48"/>
      <c r="AD830" s="48"/>
      <c r="AE830" s="48"/>
      <c r="AF830" s="48"/>
      <c r="AG830" s="48"/>
      <c r="AH830" s="48"/>
      <c r="AI830" s="48"/>
      <c r="AJ830" s="48"/>
      <c r="AK830" s="48"/>
      <c r="AL830" s="48"/>
      <c r="AM830" s="48"/>
      <c r="AN830" s="48"/>
      <c r="AO830" s="48"/>
      <c r="AP830" s="48"/>
      <c r="AQ830" s="48"/>
      <c r="AR830" s="48"/>
      <c r="AS830" s="48"/>
      <c r="AT830" s="48"/>
      <c r="AU830" s="48"/>
      <c r="AV830" s="48"/>
      <c r="AW830" s="48"/>
      <c r="AX830" s="48"/>
      <c r="AY830" s="48"/>
      <c r="AZ830" s="48"/>
      <c r="BA830" s="48"/>
      <c r="BB830" s="48"/>
    </row>
    <row r="831" spans="1:54" s="19" customFormat="1" x14ac:dyDescent="0.25">
      <c r="B831" s="153"/>
      <c r="C831" s="20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72"/>
      <c r="R831" s="28"/>
      <c r="S831" s="48"/>
      <c r="T831" s="48"/>
      <c r="U831" s="48"/>
      <c r="V831" s="48"/>
      <c r="W831" s="48"/>
      <c r="X831" s="48"/>
      <c r="Y831" s="48"/>
      <c r="Z831" s="48"/>
      <c r="AA831" s="48"/>
      <c r="AB831" s="48"/>
      <c r="AC831" s="48"/>
      <c r="AD831" s="48"/>
      <c r="AE831" s="48"/>
      <c r="AF831" s="48"/>
      <c r="AG831" s="48"/>
      <c r="AH831" s="48"/>
      <c r="AI831" s="48"/>
      <c r="AJ831" s="48"/>
      <c r="AK831" s="48"/>
      <c r="AL831" s="48"/>
      <c r="AM831" s="48"/>
      <c r="AN831" s="48"/>
      <c r="AO831" s="48"/>
      <c r="AP831" s="48"/>
      <c r="AQ831" s="48"/>
      <c r="AR831" s="48"/>
      <c r="AS831" s="48"/>
      <c r="AT831" s="48"/>
      <c r="AU831" s="48"/>
      <c r="AV831" s="48"/>
      <c r="AW831" s="48"/>
      <c r="AX831" s="48"/>
      <c r="AY831" s="48"/>
      <c r="AZ831" s="48"/>
      <c r="BA831" s="48"/>
      <c r="BB831" s="48"/>
    </row>
    <row r="832" spans="1:54" s="19" customFormat="1" x14ac:dyDescent="0.25">
      <c r="B832" s="153"/>
      <c r="C832" s="20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72"/>
      <c r="R832" s="28"/>
      <c r="S832" s="48"/>
      <c r="T832" s="48"/>
      <c r="U832" s="48"/>
      <c r="V832" s="48"/>
      <c r="W832" s="48"/>
      <c r="X832" s="48"/>
      <c r="Y832" s="48"/>
      <c r="Z832" s="48"/>
      <c r="AA832" s="48"/>
      <c r="AB832" s="48"/>
      <c r="AC832" s="48"/>
      <c r="AD832" s="48"/>
      <c r="AE832" s="48"/>
      <c r="AF832" s="48"/>
      <c r="AG832" s="48"/>
      <c r="AH832" s="48"/>
      <c r="AI832" s="48"/>
      <c r="AJ832" s="48"/>
      <c r="AK832" s="48"/>
      <c r="AL832" s="48"/>
      <c r="AM832" s="48"/>
      <c r="AN832" s="48"/>
      <c r="AO832" s="48"/>
      <c r="AP832" s="48"/>
      <c r="AQ832" s="48"/>
      <c r="AR832" s="48"/>
      <c r="AS832" s="48"/>
      <c r="AT832" s="48"/>
      <c r="AU832" s="48"/>
      <c r="AV832" s="48"/>
      <c r="AW832" s="48"/>
      <c r="AX832" s="48"/>
      <c r="AY832" s="48"/>
      <c r="AZ832" s="48"/>
      <c r="BA832" s="48"/>
      <c r="BB832" s="48"/>
    </row>
    <row r="833" spans="2:54" s="19" customFormat="1" x14ac:dyDescent="0.25">
      <c r="B833" s="153"/>
      <c r="C833" s="20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72"/>
      <c r="R833" s="28"/>
      <c r="S833" s="48"/>
      <c r="T833" s="48"/>
      <c r="U833" s="48"/>
      <c r="V833" s="48"/>
      <c r="W833" s="48"/>
      <c r="X833" s="48"/>
      <c r="Y833" s="48"/>
      <c r="Z833" s="48"/>
      <c r="AA833" s="48"/>
      <c r="AB833" s="48"/>
      <c r="AC833" s="48"/>
      <c r="AD833" s="48"/>
      <c r="AE833" s="48"/>
      <c r="AF833" s="48"/>
      <c r="AG833" s="48"/>
      <c r="AH833" s="48"/>
      <c r="AI833" s="48"/>
      <c r="AJ833" s="48"/>
      <c r="AK833" s="48"/>
      <c r="AL833" s="48"/>
      <c r="AM833" s="48"/>
      <c r="AN833" s="48"/>
      <c r="AO833" s="48"/>
      <c r="AP833" s="48"/>
      <c r="AQ833" s="48"/>
      <c r="AR833" s="48"/>
      <c r="AS833" s="48"/>
      <c r="AT833" s="48"/>
      <c r="AU833" s="48"/>
      <c r="AV833" s="48"/>
      <c r="AW833" s="48"/>
      <c r="AX833" s="48"/>
      <c r="AY833" s="48"/>
      <c r="AZ833" s="48"/>
      <c r="BA833" s="48"/>
      <c r="BB833" s="48"/>
    </row>
    <row r="834" spans="2:54" s="19" customFormat="1" x14ac:dyDescent="0.25">
      <c r="B834" s="153"/>
      <c r="C834" s="20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72"/>
      <c r="R834" s="28"/>
      <c r="S834" s="48"/>
      <c r="T834" s="48"/>
      <c r="U834" s="48"/>
      <c r="V834" s="48"/>
      <c r="W834" s="48"/>
      <c r="X834" s="48"/>
      <c r="Y834" s="48"/>
      <c r="Z834" s="48"/>
      <c r="AA834" s="48"/>
      <c r="AB834" s="48"/>
      <c r="AC834" s="48"/>
      <c r="AD834" s="48"/>
      <c r="AE834" s="48"/>
      <c r="AF834" s="48"/>
      <c r="AG834" s="48"/>
      <c r="AH834" s="48"/>
      <c r="AI834" s="48"/>
      <c r="AJ834" s="48"/>
      <c r="AK834" s="48"/>
      <c r="AL834" s="48"/>
      <c r="AM834" s="48"/>
      <c r="AN834" s="48"/>
      <c r="AO834" s="48"/>
      <c r="AP834" s="48"/>
      <c r="AQ834" s="48"/>
      <c r="AR834" s="48"/>
      <c r="AS834" s="48"/>
      <c r="AT834" s="48"/>
      <c r="AU834" s="48"/>
      <c r="AV834" s="48"/>
      <c r="AW834" s="48"/>
      <c r="AX834" s="48"/>
      <c r="AY834" s="48"/>
      <c r="AZ834" s="48"/>
      <c r="BA834" s="48"/>
      <c r="BB834" s="48"/>
    </row>
    <row r="835" spans="2:54" s="19" customFormat="1" x14ac:dyDescent="0.25">
      <c r="B835" s="153"/>
      <c r="C835" s="20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72"/>
      <c r="R835" s="28"/>
      <c r="S835" s="48"/>
      <c r="T835" s="48"/>
      <c r="U835" s="48"/>
      <c r="V835" s="48"/>
      <c r="W835" s="48"/>
      <c r="X835" s="48"/>
      <c r="Y835" s="48"/>
      <c r="Z835" s="48"/>
      <c r="AA835" s="48"/>
      <c r="AB835" s="48"/>
      <c r="AC835" s="48"/>
      <c r="AD835" s="48"/>
      <c r="AE835" s="48"/>
      <c r="AF835" s="48"/>
      <c r="AG835" s="48"/>
      <c r="AH835" s="48"/>
      <c r="AI835" s="48"/>
      <c r="AJ835" s="48"/>
      <c r="AK835" s="48"/>
      <c r="AL835" s="48"/>
      <c r="AM835" s="48"/>
      <c r="AN835" s="48"/>
      <c r="AO835" s="48"/>
      <c r="AP835" s="48"/>
      <c r="AQ835" s="48"/>
      <c r="AR835" s="48"/>
      <c r="AS835" s="48"/>
      <c r="AT835" s="48"/>
      <c r="AU835" s="48"/>
      <c r="AV835" s="48"/>
      <c r="AW835" s="48"/>
      <c r="AX835" s="48"/>
      <c r="AY835" s="48"/>
      <c r="AZ835" s="48"/>
      <c r="BA835" s="48"/>
      <c r="BB835" s="48"/>
    </row>
    <row r="836" spans="2:54" s="19" customFormat="1" x14ac:dyDescent="0.25">
      <c r="B836" s="153"/>
      <c r="C836" s="20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72"/>
      <c r="R836" s="28"/>
      <c r="S836" s="48"/>
      <c r="T836" s="48"/>
      <c r="U836" s="48"/>
      <c r="V836" s="48"/>
      <c r="W836" s="48"/>
      <c r="X836" s="48"/>
      <c r="Y836" s="48"/>
      <c r="Z836" s="48"/>
      <c r="AA836" s="48"/>
      <c r="AB836" s="48"/>
      <c r="AC836" s="48"/>
      <c r="AD836" s="48"/>
      <c r="AE836" s="48"/>
      <c r="AF836" s="48"/>
      <c r="AG836" s="48"/>
      <c r="AH836" s="48"/>
      <c r="AI836" s="48"/>
      <c r="AJ836" s="48"/>
      <c r="AK836" s="48"/>
      <c r="AL836" s="48"/>
      <c r="AM836" s="48"/>
      <c r="AN836" s="48"/>
      <c r="AO836" s="48"/>
      <c r="AP836" s="48"/>
      <c r="AQ836" s="48"/>
      <c r="AR836" s="48"/>
      <c r="AS836" s="48"/>
      <c r="AT836" s="48"/>
      <c r="AU836" s="48"/>
      <c r="AV836" s="48"/>
      <c r="AW836" s="48"/>
      <c r="AX836" s="48"/>
      <c r="AY836" s="48"/>
      <c r="AZ836" s="48"/>
      <c r="BA836" s="48"/>
      <c r="BB836" s="48"/>
    </row>
    <row r="837" spans="2:54" s="19" customFormat="1" x14ac:dyDescent="0.25">
      <c r="B837" s="153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72"/>
      <c r="R837" s="28"/>
      <c r="S837" s="48"/>
      <c r="T837" s="48"/>
      <c r="U837" s="48"/>
      <c r="V837" s="48"/>
      <c r="W837" s="48"/>
      <c r="X837" s="48"/>
      <c r="Y837" s="48"/>
      <c r="Z837" s="48"/>
      <c r="AA837" s="48"/>
      <c r="AB837" s="48"/>
      <c r="AC837" s="48"/>
      <c r="AD837" s="48"/>
      <c r="AE837" s="48"/>
      <c r="AF837" s="48"/>
      <c r="AG837" s="48"/>
      <c r="AH837" s="48"/>
      <c r="AI837" s="48"/>
      <c r="AJ837" s="48"/>
      <c r="AK837" s="48"/>
      <c r="AL837" s="48"/>
      <c r="AM837" s="48"/>
      <c r="AN837" s="48"/>
      <c r="AO837" s="48"/>
      <c r="AP837" s="48"/>
      <c r="AQ837" s="48"/>
      <c r="AR837" s="48"/>
      <c r="AS837" s="48"/>
      <c r="AT837" s="48"/>
      <c r="AU837" s="48"/>
      <c r="AV837" s="48"/>
      <c r="AW837" s="48"/>
      <c r="AX837" s="48"/>
      <c r="AY837" s="48"/>
      <c r="AZ837" s="48"/>
      <c r="BA837" s="48"/>
      <c r="BB837" s="48"/>
    </row>
    <row r="838" spans="2:54" s="19" customFormat="1" x14ac:dyDescent="0.25">
      <c r="B838" s="153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72"/>
      <c r="R838" s="28"/>
      <c r="S838" s="48"/>
      <c r="T838" s="48"/>
      <c r="U838" s="48"/>
      <c r="V838" s="48"/>
      <c r="W838" s="48"/>
      <c r="X838" s="48"/>
      <c r="Y838" s="48"/>
      <c r="Z838" s="48"/>
      <c r="AA838" s="48"/>
      <c r="AB838" s="48"/>
      <c r="AC838" s="48"/>
      <c r="AD838" s="48"/>
      <c r="AE838" s="48"/>
      <c r="AF838" s="48"/>
      <c r="AG838" s="48"/>
      <c r="AH838" s="48"/>
      <c r="AI838" s="48"/>
      <c r="AJ838" s="48"/>
      <c r="AK838" s="48"/>
      <c r="AL838" s="48"/>
      <c r="AM838" s="48"/>
      <c r="AN838" s="48"/>
      <c r="AO838" s="48"/>
      <c r="AP838" s="48"/>
      <c r="AQ838" s="48"/>
      <c r="AR838" s="48"/>
      <c r="AS838" s="48"/>
      <c r="AT838" s="48"/>
      <c r="AU838" s="48"/>
      <c r="AV838" s="48"/>
      <c r="AW838" s="48"/>
      <c r="AX838" s="48"/>
      <c r="AY838" s="48"/>
      <c r="AZ838" s="48"/>
      <c r="BA838" s="48"/>
      <c r="BB838" s="48"/>
    </row>
    <row r="839" spans="2:54" s="19" customFormat="1" x14ac:dyDescent="0.25">
      <c r="B839" s="153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72"/>
      <c r="R839" s="28"/>
      <c r="S839" s="48"/>
      <c r="T839" s="48"/>
      <c r="U839" s="48"/>
      <c r="V839" s="48"/>
      <c r="W839" s="48"/>
      <c r="X839" s="48"/>
      <c r="Y839" s="48"/>
      <c r="Z839" s="48"/>
      <c r="AA839" s="48"/>
      <c r="AB839" s="48"/>
      <c r="AC839" s="48"/>
      <c r="AD839" s="48"/>
      <c r="AE839" s="48"/>
      <c r="AF839" s="48"/>
      <c r="AG839" s="48"/>
      <c r="AH839" s="48"/>
      <c r="AI839" s="48"/>
      <c r="AJ839" s="48"/>
      <c r="AK839" s="48"/>
      <c r="AL839" s="48"/>
      <c r="AM839" s="48"/>
      <c r="AN839" s="48"/>
      <c r="AO839" s="48"/>
      <c r="AP839" s="48"/>
      <c r="AQ839" s="48"/>
      <c r="AR839" s="48"/>
      <c r="AS839" s="48"/>
      <c r="AT839" s="48"/>
      <c r="AU839" s="48"/>
      <c r="AV839" s="48"/>
      <c r="AW839" s="48"/>
      <c r="AX839" s="48"/>
      <c r="AY839" s="48"/>
      <c r="AZ839" s="48"/>
      <c r="BA839" s="48"/>
      <c r="BB839" s="48"/>
    </row>
    <row r="840" spans="2:54" s="19" customFormat="1" x14ac:dyDescent="0.25">
      <c r="B840" s="153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72"/>
      <c r="R840" s="28"/>
      <c r="S840" s="48"/>
      <c r="T840" s="48"/>
      <c r="U840" s="48"/>
      <c r="V840" s="48"/>
      <c r="W840" s="48"/>
      <c r="X840" s="48"/>
      <c r="Y840" s="48"/>
      <c r="Z840" s="48"/>
      <c r="AA840" s="48"/>
      <c r="AB840" s="48"/>
      <c r="AC840" s="48"/>
      <c r="AD840" s="48"/>
      <c r="AE840" s="48"/>
      <c r="AF840" s="48"/>
      <c r="AG840" s="48"/>
      <c r="AH840" s="48"/>
      <c r="AI840" s="48"/>
      <c r="AJ840" s="48"/>
      <c r="AK840" s="48"/>
      <c r="AL840" s="48"/>
      <c r="AM840" s="48"/>
      <c r="AN840" s="48"/>
      <c r="AO840" s="48"/>
      <c r="AP840" s="48"/>
      <c r="AQ840" s="48"/>
      <c r="AR840" s="48"/>
      <c r="AS840" s="48"/>
      <c r="AT840" s="48"/>
      <c r="AU840" s="48"/>
      <c r="AV840" s="48"/>
      <c r="AW840" s="48"/>
      <c r="AX840" s="48"/>
      <c r="AY840" s="48"/>
      <c r="AZ840" s="48"/>
      <c r="BA840" s="48"/>
      <c r="BB840" s="48"/>
    </row>
    <row r="841" spans="2:54" s="19" customFormat="1" x14ac:dyDescent="0.25">
      <c r="B841" s="153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72"/>
      <c r="R841" s="28"/>
      <c r="S841" s="48"/>
      <c r="T841" s="48"/>
      <c r="U841" s="48"/>
      <c r="V841" s="48"/>
      <c r="W841" s="48"/>
      <c r="X841" s="48"/>
      <c r="Y841" s="48"/>
      <c r="Z841" s="48"/>
      <c r="AA841" s="48"/>
      <c r="AB841" s="48"/>
      <c r="AC841" s="48"/>
      <c r="AD841" s="48"/>
      <c r="AE841" s="48"/>
      <c r="AF841" s="48"/>
      <c r="AG841" s="48"/>
      <c r="AH841" s="48"/>
      <c r="AI841" s="48"/>
      <c r="AJ841" s="48"/>
      <c r="AK841" s="48"/>
      <c r="AL841" s="48"/>
      <c r="AM841" s="48"/>
      <c r="AN841" s="48"/>
      <c r="AO841" s="48"/>
      <c r="AP841" s="48"/>
      <c r="AQ841" s="48"/>
      <c r="AR841" s="48"/>
      <c r="AS841" s="48"/>
      <c r="AT841" s="48"/>
      <c r="AU841" s="48"/>
      <c r="AV841" s="48"/>
      <c r="AW841" s="48"/>
      <c r="AX841" s="48"/>
      <c r="AY841" s="48"/>
      <c r="AZ841" s="48"/>
      <c r="BA841" s="48"/>
      <c r="BB841" s="48"/>
    </row>
    <row r="842" spans="2:54" s="19" customFormat="1" x14ac:dyDescent="0.25">
      <c r="B842" s="153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72"/>
      <c r="R842" s="28"/>
      <c r="S842" s="48"/>
      <c r="T842" s="48"/>
      <c r="U842" s="48"/>
      <c r="V842" s="48"/>
      <c r="W842" s="48"/>
      <c r="X842" s="48"/>
      <c r="Y842" s="48"/>
      <c r="Z842" s="48"/>
      <c r="AA842" s="48"/>
      <c r="AB842" s="48"/>
      <c r="AC842" s="48"/>
      <c r="AD842" s="48"/>
      <c r="AE842" s="48"/>
      <c r="AF842" s="48"/>
      <c r="AG842" s="48"/>
      <c r="AH842" s="48"/>
      <c r="AI842" s="48"/>
      <c r="AJ842" s="48"/>
      <c r="AK842" s="48"/>
      <c r="AL842" s="48"/>
      <c r="AM842" s="48"/>
      <c r="AN842" s="48"/>
      <c r="AO842" s="48"/>
      <c r="AP842" s="48"/>
      <c r="AQ842" s="48"/>
      <c r="AR842" s="48"/>
      <c r="AS842" s="48"/>
      <c r="AT842" s="48"/>
      <c r="AU842" s="48"/>
      <c r="AV842" s="48"/>
      <c r="AW842" s="48"/>
      <c r="AX842" s="48"/>
      <c r="AY842" s="48"/>
      <c r="AZ842" s="48"/>
      <c r="BA842" s="48"/>
      <c r="BB842" s="48"/>
    </row>
    <row r="843" spans="2:54" s="19" customFormat="1" x14ac:dyDescent="0.25">
      <c r="B843" s="153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72"/>
      <c r="R843" s="28"/>
      <c r="S843" s="48"/>
      <c r="T843" s="48"/>
      <c r="U843" s="48"/>
      <c r="V843" s="48"/>
      <c r="W843" s="48"/>
      <c r="X843" s="48"/>
      <c r="Y843" s="48"/>
      <c r="Z843" s="48"/>
      <c r="AA843" s="48"/>
      <c r="AB843" s="48"/>
      <c r="AC843" s="48"/>
      <c r="AD843" s="48"/>
      <c r="AE843" s="48"/>
      <c r="AF843" s="48"/>
      <c r="AG843" s="48"/>
      <c r="AH843" s="48"/>
      <c r="AI843" s="48"/>
      <c r="AJ843" s="48"/>
      <c r="AK843" s="48"/>
      <c r="AL843" s="48"/>
      <c r="AM843" s="48"/>
      <c r="AN843" s="48"/>
      <c r="AO843" s="48"/>
      <c r="AP843" s="48"/>
      <c r="AQ843" s="48"/>
      <c r="AR843" s="48"/>
      <c r="AS843" s="48"/>
      <c r="AT843" s="48"/>
      <c r="AU843" s="48"/>
      <c r="AV843" s="48"/>
      <c r="AW843" s="48"/>
      <c r="AX843" s="48"/>
      <c r="AY843" s="48"/>
      <c r="AZ843" s="48"/>
      <c r="BA843" s="48"/>
      <c r="BB843" s="48"/>
    </row>
    <row r="844" spans="2:54" s="19" customFormat="1" x14ac:dyDescent="0.25">
      <c r="B844" s="153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72"/>
      <c r="R844" s="28"/>
      <c r="S844" s="48"/>
      <c r="T844" s="48"/>
      <c r="U844" s="48"/>
      <c r="V844" s="48"/>
      <c r="W844" s="48"/>
      <c r="X844" s="48"/>
      <c r="Y844" s="48"/>
      <c r="Z844" s="48"/>
      <c r="AA844" s="48"/>
      <c r="AB844" s="48"/>
      <c r="AC844" s="48"/>
      <c r="AD844" s="48"/>
      <c r="AE844" s="48"/>
      <c r="AF844" s="48"/>
      <c r="AG844" s="48"/>
      <c r="AH844" s="48"/>
      <c r="AI844" s="48"/>
      <c r="AJ844" s="48"/>
      <c r="AK844" s="48"/>
      <c r="AL844" s="48"/>
      <c r="AM844" s="48"/>
      <c r="AN844" s="48"/>
      <c r="AO844" s="48"/>
      <c r="AP844" s="48"/>
      <c r="AQ844" s="48"/>
      <c r="AR844" s="48"/>
      <c r="AS844" s="48"/>
      <c r="AT844" s="48"/>
      <c r="AU844" s="48"/>
      <c r="AV844" s="48"/>
      <c r="AW844" s="48"/>
      <c r="AX844" s="48"/>
      <c r="AY844" s="48"/>
      <c r="AZ844" s="48"/>
      <c r="BA844" s="48"/>
      <c r="BB844" s="48"/>
    </row>
    <row r="845" spans="2:54" s="19" customFormat="1" x14ac:dyDescent="0.25">
      <c r="B845" s="153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72"/>
      <c r="R845" s="28"/>
      <c r="S845" s="48"/>
      <c r="T845" s="48"/>
      <c r="U845" s="48"/>
      <c r="V845" s="48"/>
      <c r="W845" s="48"/>
      <c r="X845" s="48"/>
      <c r="Y845" s="48"/>
      <c r="Z845" s="48"/>
      <c r="AA845" s="48"/>
      <c r="AB845" s="48"/>
      <c r="AC845" s="48"/>
      <c r="AD845" s="48"/>
      <c r="AE845" s="48"/>
      <c r="AF845" s="48"/>
      <c r="AG845" s="48"/>
      <c r="AH845" s="48"/>
      <c r="AI845" s="48"/>
      <c r="AJ845" s="48"/>
      <c r="AK845" s="48"/>
      <c r="AL845" s="48"/>
      <c r="AM845" s="48"/>
      <c r="AN845" s="48"/>
      <c r="AO845" s="48"/>
      <c r="AP845" s="48"/>
      <c r="AQ845" s="48"/>
      <c r="AR845" s="48"/>
      <c r="AS845" s="48"/>
      <c r="AT845" s="48"/>
      <c r="AU845" s="48"/>
      <c r="AV845" s="48"/>
      <c r="AW845" s="48"/>
      <c r="AX845" s="48"/>
      <c r="AY845" s="48"/>
      <c r="AZ845" s="48"/>
      <c r="BA845" s="48"/>
      <c r="BB845" s="48"/>
    </row>
    <row r="846" spans="2:54" s="19" customFormat="1" x14ac:dyDescent="0.25">
      <c r="B846" s="153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72"/>
      <c r="R846" s="28"/>
      <c r="S846" s="48"/>
      <c r="T846" s="48"/>
      <c r="U846" s="48"/>
      <c r="V846" s="48"/>
      <c r="W846" s="48"/>
      <c r="X846" s="48"/>
      <c r="Y846" s="48"/>
      <c r="Z846" s="48"/>
      <c r="AA846" s="48"/>
      <c r="AB846" s="48"/>
      <c r="AC846" s="48"/>
      <c r="AD846" s="48"/>
      <c r="AE846" s="48"/>
      <c r="AF846" s="48"/>
      <c r="AG846" s="48"/>
      <c r="AH846" s="48"/>
      <c r="AI846" s="48"/>
      <c r="AJ846" s="48"/>
      <c r="AK846" s="48"/>
      <c r="AL846" s="48"/>
      <c r="AM846" s="48"/>
      <c r="AN846" s="48"/>
      <c r="AO846" s="48"/>
      <c r="AP846" s="48"/>
      <c r="AQ846" s="48"/>
      <c r="AR846" s="48"/>
      <c r="AS846" s="48"/>
      <c r="AT846" s="48"/>
      <c r="AU846" s="48"/>
      <c r="AV846" s="48"/>
      <c r="AW846" s="48"/>
      <c r="AX846" s="48"/>
      <c r="AY846" s="48"/>
      <c r="AZ846" s="48"/>
      <c r="BA846" s="48"/>
      <c r="BB846" s="48"/>
    </row>
    <row r="847" spans="2:54" s="19" customFormat="1" x14ac:dyDescent="0.25">
      <c r="B847" s="153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72"/>
      <c r="R847" s="28"/>
      <c r="S847" s="48"/>
      <c r="T847" s="48"/>
      <c r="U847" s="48"/>
      <c r="V847" s="48"/>
      <c r="W847" s="48"/>
      <c r="X847" s="48"/>
      <c r="Y847" s="48"/>
      <c r="Z847" s="48"/>
      <c r="AA847" s="48"/>
      <c r="AB847" s="48"/>
      <c r="AC847" s="48"/>
      <c r="AD847" s="48"/>
      <c r="AE847" s="48"/>
      <c r="AF847" s="48"/>
      <c r="AG847" s="48"/>
      <c r="AH847" s="48"/>
      <c r="AI847" s="48"/>
      <c r="AJ847" s="48"/>
      <c r="AK847" s="48"/>
      <c r="AL847" s="48"/>
      <c r="AM847" s="48"/>
      <c r="AN847" s="48"/>
      <c r="AO847" s="48"/>
      <c r="AP847" s="48"/>
      <c r="AQ847" s="48"/>
      <c r="AR847" s="48"/>
      <c r="AS847" s="48"/>
      <c r="AT847" s="48"/>
      <c r="AU847" s="48"/>
      <c r="AV847" s="48"/>
      <c r="AW847" s="48"/>
      <c r="AX847" s="48"/>
      <c r="AY847" s="48"/>
      <c r="AZ847" s="48"/>
      <c r="BA847" s="48"/>
      <c r="BB847" s="48"/>
    </row>
    <row r="848" spans="2:54" s="19" customFormat="1" x14ac:dyDescent="0.25">
      <c r="B848" s="153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72"/>
      <c r="R848" s="28"/>
      <c r="S848" s="48"/>
      <c r="T848" s="48"/>
      <c r="U848" s="48"/>
      <c r="V848" s="48"/>
      <c r="W848" s="48"/>
      <c r="X848" s="48"/>
      <c r="Y848" s="48"/>
      <c r="Z848" s="48"/>
      <c r="AA848" s="48"/>
      <c r="AB848" s="48"/>
      <c r="AC848" s="48"/>
      <c r="AD848" s="48"/>
      <c r="AE848" s="48"/>
      <c r="AF848" s="48"/>
      <c r="AG848" s="48"/>
      <c r="AH848" s="48"/>
      <c r="AI848" s="48"/>
      <c r="AJ848" s="48"/>
      <c r="AK848" s="48"/>
      <c r="AL848" s="48"/>
      <c r="AM848" s="48"/>
      <c r="AN848" s="48"/>
      <c r="AO848" s="48"/>
      <c r="AP848" s="48"/>
      <c r="AQ848" s="48"/>
      <c r="AR848" s="48"/>
      <c r="AS848" s="48"/>
      <c r="AT848" s="48"/>
      <c r="AU848" s="48"/>
      <c r="AV848" s="48"/>
      <c r="AW848" s="48"/>
      <c r="AX848" s="48"/>
      <c r="AY848" s="48"/>
      <c r="AZ848" s="48"/>
      <c r="BA848" s="48"/>
      <c r="BB848" s="48"/>
    </row>
    <row r="849" spans="2:54" s="19" customFormat="1" x14ac:dyDescent="0.25">
      <c r="B849" s="153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72"/>
      <c r="R849" s="28"/>
      <c r="S849" s="48"/>
      <c r="T849" s="48"/>
      <c r="U849" s="48"/>
      <c r="V849" s="48"/>
      <c r="W849" s="48"/>
      <c r="X849" s="48"/>
      <c r="Y849" s="48"/>
      <c r="Z849" s="48"/>
      <c r="AA849" s="48"/>
      <c r="AB849" s="48"/>
      <c r="AC849" s="48"/>
      <c r="AD849" s="48"/>
      <c r="AE849" s="48"/>
      <c r="AF849" s="48"/>
      <c r="AG849" s="48"/>
      <c r="AH849" s="48"/>
      <c r="AI849" s="48"/>
      <c r="AJ849" s="48"/>
      <c r="AK849" s="48"/>
      <c r="AL849" s="48"/>
      <c r="AM849" s="48"/>
      <c r="AN849" s="48"/>
      <c r="AO849" s="48"/>
      <c r="AP849" s="48"/>
      <c r="AQ849" s="48"/>
      <c r="AR849" s="48"/>
      <c r="AS849" s="48"/>
      <c r="AT849" s="48"/>
      <c r="AU849" s="48"/>
      <c r="AV849" s="48"/>
      <c r="AW849" s="48"/>
      <c r="AX849" s="48"/>
      <c r="AY849" s="48"/>
      <c r="AZ849" s="48"/>
      <c r="BA849" s="48"/>
      <c r="BB849" s="48"/>
    </row>
    <row r="850" spans="2:54" s="19" customFormat="1" x14ac:dyDescent="0.25">
      <c r="B850" s="153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65"/>
      <c r="R850" s="28"/>
      <c r="S850" s="48"/>
      <c r="T850" s="48"/>
      <c r="U850" s="48"/>
      <c r="V850" s="48"/>
      <c r="W850" s="48"/>
      <c r="X850" s="48"/>
      <c r="Y850" s="48"/>
      <c r="Z850" s="48"/>
      <c r="AA850" s="48"/>
      <c r="AB850" s="48"/>
      <c r="AC850" s="48"/>
      <c r="AD850" s="48"/>
      <c r="AE850" s="48"/>
      <c r="AF850" s="48"/>
      <c r="AG850" s="48"/>
      <c r="AH850" s="48"/>
      <c r="AI850" s="48"/>
      <c r="AJ850" s="48"/>
      <c r="AK850" s="48"/>
      <c r="AL850" s="48"/>
      <c r="AM850" s="48"/>
      <c r="AN850" s="48"/>
      <c r="AO850" s="48"/>
      <c r="AP850" s="48"/>
      <c r="AQ850" s="48"/>
      <c r="AR850" s="48"/>
      <c r="AS850" s="48"/>
      <c r="AT850" s="48"/>
      <c r="AU850" s="48"/>
      <c r="AV850" s="48"/>
      <c r="AW850" s="48"/>
      <c r="AX850" s="48"/>
      <c r="AY850" s="48"/>
      <c r="AZ850" s="48"/>
      <c r="BA850" s="48"/>
      <c r="BB850" s="48"/>
    </row>
    <row r="851" spans="2:54" s="19" customFormat="1" x14ac:dyDescent="0.25">
      <c r="B851" s="153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65"/>
      <c r="R851" s="28"/>
      <c r="S851" s="48"/>
      <c r="T851" s="48"/>
      <c r="U851" s="48"/>
      <c r="V851" s="48"/>
      <c r="W851" s="48"/>
      <c r="X851" s="48"/>
      <c r="Y851" s="48"/>
      <c r="Z851" s="48"/>
      <c r="AA851" s="48"/>
      <c r="AB851" s="48"/>
      <c r="AC851" s="48"/>
      <c r="AD851" s="48"/>
      <c r="AE851" s="48"/>
      <c r="AF851" s="48"/>
      <c r="AG851" s="48"/>
      <c r="AH851" s="48"/>
      <c r="AI851" s="48"/>
      <c r="AJ851" s="48"/>
      <c r="AK851" s="48"/>
      <c r="AL851" s="48"/>
      <c r="AM851" s="48"/>
      <c r="AN851" s="48"/>
      <c r="AO851" s="48"/>
      <c r="AP851" s="48"/>
      <c r="AQ851" s="48"/>
      <c r="AR851" s="48"/>
      <c r="AS851" s="48"/>
      <c r="AT851" s="48"/>
      <c r="AU851" s="48"/>
      <c r="AV851" s="48"/>
      <c r="AW851" s="48"/>
      <c r="AX851" s="48"/>
      <c r="AY851" s="48"/>
      <c r="AZ851" s="48"/>
      <c r="BA851" s="48"/>
      <c r="BB851" s="48"/>
    </row>
    <row r="852" spans="2:54" s="19" customFormat="1" x14ac:dyDescent="0.25">
      <c r="B852" s="153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65"/>
      <c r="R852" s="28"/>
      <c r="S852" s="48"/>
      <c r="T852" s="48"/>
      <c r="U852" s="48"/>
      <c r="V852" s="48"/>
      <c r="W852" s="48"/>
      <c r="X852" s="48"/>
      <c r="Y852" s="48"/>
      <c r="Z852" s="48"/>
      <c r="AA852" s="48"/>
      <c r="AB852" s="48"/>
      <c r="AC852" s="48"/>
      <c r="AD852" s="48"/>
      <c r="AE852" s="48"/>
      <c r="AF852" s="48"/>
      <c r="AG852" s="48"/>
      <c r="AH852" s="48"/>
      <c r="AI852" s="48"/>
      <c r="AJ852" s="48"/>
      <c r="AK852" s="48"/>
      <c r="AL852" s="48"/>
      <c r="AM852" s="48"/>
      <c r="AN852" s="48"/>
      <c r="AO852" s="48"/>
      <c r="AP852" s="48"/>
      <c r="AQ852" s="48"/>
      <c r="AR852" s="48"/>
      <c r="AS852" s="48"/>
      <c r="AT852" s="48"/>
      <c r="AU852" s="48"/>
      <c r="AV852" s="48"/>
      <c r="AW852" s="48"/>
      <c r="AX852" s="48"/>
      <c r="AY852" s="48"/>
      <c r="AZ852" s="48"/>
      <c r="BA852" s="48"/>
      <c r="BB852" s="48"/>
    </row>
    <row r="853" spans="2:54" s="19" customFormat="1" x14ac:dyDescent="0.25">
      <c r="B853" s="153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65"/>
      <c r="R853" s="28"/>
      <c r="S853" s="48"/>
      <c r="T853" s="48"/>
      <c r="U853" s="48"/>
      <c r="V853" s="48"/>
      <c r="W853" s="48"/>
      <c r="X853" s="48"/>
      <c r="Y853" s="48"/>
      <c r="Z853" s="48"/>
      <c r="AA853" s="48"/>
      <c r="AB853" s="48"/>
      <c r="AC853" s="48"/>
      <c r="AD853" s="48"/>
      <c r="AE853" s="48"/>
      <c r="AF853" s="48"/>
      <c r="AG853" s="48"/>
      <c r="AH853" s="48"/>
      <c r="AI853" s="48"/>
      <c r="AJ853" s="48"/>
      <c r="AK853" s="48"/>
      <c r="AL853" s="48"/>
      <c r="AM853" s="48"/>
      <c r="AN853" s="48"/>
      <c r="AO853" s="48"/>
      <c r="AP853" s="48"/>
      <c r="AQ853" s="48"/>
      <c r="AR853" s="48"/>
      <c r="AS853" s="48"/>
      <c r="AT853" s="48"/>
      <c r="AU853" s="48"/>
      <c r="AV853" s="48"/>
      <c r="AW853" s="48"/>
      <c r="AX853" s="48"/>
      <c r="AY853" s="48"/>
      <c r="AZ853" s="48"/>
      <c r="BA853" s="48"/>
      <c r="BB853" s="48"/>
    </row>
    <row r="854" spans="2:54" s="19" customFormat="1" x14ac:dyDescent="0.25">
      <c r="B854" s="153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65"/>
      <c r="R854" s="28"/>
      <c r="S854" s="48"/>
      <c r="T854" s="48"/>
      <c r="U854" s="48"/>
      <c r="V854" s="48"/>
      <c r="W854" s="48"/>
      <c r="X854" s="48"/>
      <c r="Y854" s="48"/>
      <c r="Z854" s="48"/>
      <c r="AA854" s="48"/>
      <c r="AB854" s="48"/>
      <c r="AC854" s="48"/>
      <c r="AD854" s="48"/>
      <c r="AE854" s="48"/>
      <c r="AF854" s="48"/>
      <c r="AG854" s="48"/>
      <c r="AH854" s="48"/>
      <c r="AI854" s="48"/>
      <c r="AJ854" s="48"/>
      <c r="AK854" s="48"/>
      <c r="AL854" s="48"/>
      <c r="AM854" s="48"/>
      <c r="AN854" s="48"/>
      <c r="AO854" s="48"/>
      <c r="AP854" s="48"/>
      <c r="AQ854" s="48"/>
      <c r="AR854" s="48"/>
      <c r="AS854" s="48"/>
      <c r="AT854" s="48"/>
      <c r="AU854" s="48"/>
      <c r="AV854" s="48"/>
      <c r="AW854" s="48"/>
      <c r="AX854" s="48"/>
      <c r="AY854" s="48"/>
      <c r="AZ854" s="48"/>
      <c r="BA854" s="48"/>
      <c r="BB854" s="48"/>
    </row>
    <row r="855" spans="2:54" s="19" customFormat="1" x14ac:dyDescent="0.25">
      <c r="B855" s="153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65"/>
      <c r="R855" s="28"/>
      <c r="S855" s="48"/>
      <c r="T855" s="48"/>
      <c r="U855" s="48"/>
      <c r="V855" s="48"/>
      <c r="W855" s="48"/>
      <c r="X855" s="48"/>
      <c r="Y855" s="48"/>
      <c r="Z855" s="48"/>
      <c r="AA855" s="48"/>
      <c r="AB855" s="48"/>
      <c r="AC855" s="48"/>
      <c r="AD855" s="48"/>
      <c r="AE855" s="48"/>
      <c r="AF855" s="48"/>
      <c r="AG855" s="48"/>
      <c r="AH855" s="48"/>
      <c r="AI855" s="48"/>
      <c r="AJ855" s="48"/>
      <c r="AK855" s="48"/>
      <c r="AL855" s="48"/>
      <c r="AM855" s="48"/>
      <c r="AN855" s="48"/>
      <c r="AO855" s="48"/>
      <c r="AP855" s="48"/>
      <c r="AQ855" s="48"/>
      <c r="AR855" s="48"/>
      <c r="AS855" s="48"/>
      <c r="AT855" s="48"/>
      <c r="AU855" s="48"/>
      <c r="AV855" s="48"/>
      <c r="AW855" s="48"/>
      <c r="AX855" s="48"/>
      <c r="AY855" s="48"/>
      <c r="AZ855" s="48"/>
      <c r="BA855" s="48"/>
      <c r="BB855" s="48"/>
    </row>
    <row r="856" spans="2:54" s="19" customFormat="1" x14ac:dyDescent="0.25">
      <c r="B856" s="153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65"/>
      <c r="R856" s="28"/>
      <c r="S856" s="48"/>
      <c r="T856" s="48"/>
      <c r="U856" s="48"/>
      <c r="V856" s="48"/>
      <c r="W856" s="48"/>
      <c r="X856" s="48"/>
      <c r="Y856" s="48"/>
      <c r="Z856" s="48"/>
      <c r="AA856" s="48"/>
      <c r="AB856" s="48"/>
      <c r="AC856" s="48"/>
      <c r="AD856" s="48"/>
      <c r="AE856" s="48"/>
      <c r="AF856" s="48"/>
      <c r="AG856" s="48"/>
      <c r="AH856" s="48"/>
      <c r="AI856" s="48"/>
      <c r="AJ856" s="48"/>
      <c r="AK856" s="48"/>
      <c r="AL856" s="48"/>
      <c r="AM856" s="48"/>
      <c r="AN856" s="48"/>
      <c r="AO856" s="48"/>
      <c r="AP856" s="48"/>
      <c r="AQ856" s="48"/>
      <c r="AR856" s="48"/>
      <c r="AS856" s="48"/>
      <c r="AT856" s="48"/>
      <c r="AU856" s="48"/>
      <c r="AV856" s="48"/>
      <c r="AW856" s="48"/>
      <c r="AX856" s="48"/>
      <c r="AY856" s="48"/>
      <c r="AZ856" s="48"/>
      <c r="BA856" s="48"/>
      <c r="BB856" s="48"/>
    </row>
    <row r="857" spans="2:54" s="19" customFormat="1" x14ac:dyDescent="0.25">
      <c r="B857" s="153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65"/>
      <c r="R857" s="28"/>
      <c r="S857" s="48"/>
      <c r="T857" s="48"/>
      <c r="U857" s="48"/>
      <c r="V857" s="48"/>
      <c r="W857" s="48"/>
      <c r="X857" s="48"/>
      <c r="Y857" s="48"/>
      <c r="Z857" s="48"/>
      <c r="AA857" s="48"/>
      <c r="AB857" s="48"/>
      <c r="AC857" s="48"/>
      <c r="AD857" s="48"/>
      <c r="AE857" s="48"/>
      <c r="AF857" s="48"/>
      <c r="AG857" s="48"/>
      <c r="AH857" s="48"/>
      <c r="AI857" s="48"/>
      <c r="AJ857" s="48"/>
      <c r="AK857" s="48"/>
      <c r="AL857" s="48"/>
      <c r="AM857" s="48"/>
      <c r="AN857" s="48"/>
      <c r="AO857" s="48"/>
      <c r="AP857" s="48"/>
      <c r="AQ857" s="48"/>
      <c r="AR857" s="48"/>
      <c r="AS857" s="48"/>
      <c r="AT857" s="48"/>
      <c r="AU857" s="48"/>
      <c r="AV857" s="48"/>
      <c r="AW857" s="48"/>
      <c r="AX857" s="48"/>
      <c r="AY857" s="48"/>
      <c r="AZ857" s="48"/>
      <c r="BA857" s="48"/>
      <c r="BB857" s="48"/>
    </row>
    <row r="858" spans="2:54" s="19" customFormat="1" x14ac:dyDescent="0.25">
      <c r="B858" s="153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65"/>
      <c r="R858" s="28"/>
      <c r="S858" s="48"/>
      <c r="T858" s="48"/>
      <c r="U858" s="48"/>
      <c r="V858" s="48"/>
      <c r="W858" s="48"/>
      <c r="X858" s="48"/>
      <c r="Y858" s="48"/>
      <c r="Z858" s="48"/>
      <c r="AA858" s="48"/>
      <c r="AB858" s="48"/>
      <c r="AC858" s="48"/>
      <c r="AD858" s="48"/>
      <c r="AE858" s="48"/>
      <c r="AF858" s="48"/>
      <c r="AG858" s="48"/>
      <c r="AH858" s="48"/>
      <c r="AI858" s="48"/>
      <c r="AJ858" s="48"/>
      <c r="AK858" s="48"/>
      <c r="AL858" s="48"/>
      <c r="AM858" s="48"/>
      <c r="AN858" s="48"/>
      <c r="AO858" s="48"/>
      <c r="AP858" s="48"/>
      <c r="AQ858" s="48"/>
      <c r="AR858" s="48"/>
      <c r="AS858" s="48"/>
      <c r="AT858" s="48"/>
      <c r="AU858" s="48"/>
      <c r="AV858" s="48"/>
      <c r="AW858" s="48"/>
      <c r="AX858" s="48"/>
      <c r="AY858" s="48"/>
      <c r="AZ858" s="48"/>
      <c r="BA858" s="48"/>
      <c r="BB858" s="48"/>
    </row>
    <row r="859" spans="2:54" s="19" customFormat="1" x14ac:dyDescent="0.25">
      <c r="B859" s="153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65"/>
      <c r="R859" s="28"/>
      <c r="S859" s="48"/>
      <c r="T859" s="48"/>
      <c r="U859" s="48"/>
      <c r="V859" s="48"/>
      <c r="W859" s="48"/>
      <c r="X859" s="48"/>
      <c r="Y859" s="48"/>
      <c r="Z859" s="48"/>
      <c r="AA859" s="48"/>
      <c r="AB859" s="48"/>
      <c r="AC859" s="48"/>
      <c r="AD859" s="48"/>
      <c r="AE859" s="48"/>
      <c r="AF859" s="48"/>
      <c r="AG859" s="48"/>
      <c r="AH859" s="48"/>
      <c r="AI859" s="48"/>
      <c r="AJ859" s="48"/>
      <c r="AK859" s="48"/>
      <c r="AL859" s="48"/>
      <c r="AM859" s="48"/>
      <c r="AN859" s="48"/>
      <c r="AO859" s="48"/>
      <c r="AP859" s="48"/>
      <c r="AQ859" s="48"/>
      <c r="AR859" s="48"/>
      <c r="AS859" s="48"/>
      <c r="AT859" s="48"/>
      <c r="AU859" s="48"/>
      <c r="AV859" s="48"/>
      <c r="AW859" s="48"/>
      <c r="AX859" s="48"/>
      <c r="AY859" s="48"/>
      <c r="AZ859" s="48"/>
      <c r="BA859" s="48"/>
      <c r="BB859" s="48"/>
    </row>
    <row r="860" spans="2:54" s="19" customFormat="1" x14ac:dyDescent="0.25">
      <c r="B860" s="153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65"/>
      <c r="R860" s="28"/>
      <c r="S860" s="48"/>
      <c r="T860" s="48"/>
      <c r="U860" s="48"/>
      <c r="V860" s="48"/>
      <c r="W860" s="48"/>
      <c r="X860" s="48"/>
      <c r="Y860" s="48"/>
      <c r="Z860" s="48"/>
      <c r="AA860" s="48"/>
      <c r="AB860" s="48"/>
      <c r="AC860" s="48"/>
      <c r="AD860" s="48"/>
      <c r="AE860" s="48"/>
      <c r="AF860" s="48"/>
      <c r="AG860" s="48"/>
      <c r="AH860" s="48"/>
      <c r="AI860" s="48"/>
      <c r="AJ860" s="48"/>
      <c r="AK860" s="48"/>
      <c r="AL860" s="48"/>
      <c r="AM860" s="48"/>
      <c r="AN860" s="48"/>
      <c r="AO860" s="48"/>
      <c r="AP860" s="48"/>
      <c r="AQ860" s="48"/>
      <c r="AR860" s="48"/>
      <c r="AS860" s="48"/>
      <c r="AT860" s="48"/>
      <c r="AU860" s="48"/>
      <c r="AV860" s="48"/>
      <c r="AW860" s="48"/>
      <c r="AX860" s="48"/>
      <c r="AY860" s="48"/>
      <c r="AZ860" s="48"/>
      <c r="BA860" s="48"/>
      <c r="BB860" s="48"/>
    </row>
    <row r="861" spans="2:54" s="19" customFormat="1" x14ac:dyDescent="0.25">
      <c r="B861" s="153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65"/>
      <c r="R861" s="28"/>
      <c r="S861" s="48"/>
      <c r="T861" s="48"/>
      <c r="U861" s="48"/>
      <c r="V861" s="48"/>
      <c r="W861" s="48"/>
      <c r="X861" s="48"/>
      <c r="Y861" s="48"/>
      <c r="Z861" s="48"/>
      <c r="AA861" s="48"/>
      <c r="AB861" s="48"/>
      <c r="AC861" s="48"/>
      <c r="AD861" s="48"/>
      <c r="AE861" s="48"/>
      <c r="AF861" s="48"/>
      <c r="AG861" s="48"/>
      <c r="AH861" s="48"/>
      <c r="AI861" s="48"/>
      <c r="AJ861" s="48"/>
      <c r="AK861" s="48"/>
      <c r="AL861" s="48"/>
      <c r="AM861" s="48"/>
      <c r="AN861" s="48"/>
      <c r="AO861" s="48"/>
      <c r="AP861" s="48"/>
      <c r="AQ861" s="48"/>
      <c r="AR861" s="48"/>
      <c r="AS861" s="48"/>
      <c r="AT861" s="48"/>
      <c r="AU861" s="48"/>
      <c r="AV861" s="48"/>
      <c r="AW861" s="48"/>
      <c r="AX861" s="48"/>
      <c r="AY861" s="48"/>
      <c r="AZ861" s="48"/>
      <c r="BA861" s="48"/>
      <c r="BB861" s="48"/>
    </row>
  </sheetData>
  <mergeCells count="398">
    <mergeCell ref="B519:C519"/>
    <mergeCell ref="A486:A487"/>
    <mergeCell ref="B486:B487"/>
    <mergeCell ref="D486:D487"/>
    <mergeCell ref="Q790:Q794"/>
    <mergeCell ref="A345:A346"/>
    <mergeCell ref="B345:B346"/>
    <mergeCell ref="D790:D794"/>
    <mergeCell ref="R59:R60"/>
    <mergeCell ref="A434:A440"/>
    <mergeCell ref="B434:B440"/>
    <mergeCell ref="A733:A734"/>
    <mergeCell ref="B733:B734"/>
    <mergeCell ref="A752:A754"/>
    <mergeCell ref="B752:B754"/>
    <mergeCell ref="B771:B775"/>
    <mergeCell ref="A788:A789"/>
    <mergeCell ref="B788:B789"/>
    <mergeCell ref="D788:D789"/>
    <mergeCell ref="A763:A764"/>
    <mergeCell ref="B763:B764"/>
    <mergeCell ref="D763:D764"/>
    <mergeCell ref="A767:A770"/>
    <mergeCell ref="B767:B770"/>
    <mergeCell ref="R43:R44"/>
    <mergeCell ref="R39:R42"/>
    <mergeCell ref="R467:R468"/>
    <mergeCell ref="A59:A61"/>
    <mergeCell ref="B719:B726"/>
    <mergeCell ref="A719:A726"/>
    <mergeCell ref="M67:N67"/>
    <mergeCell ref="M68:N68"/>
    <mergeCell ref="M70:N70"/>
    <mergeCell ref="M71:N71"/>
    <mergeCell ref="M69:O69"/>
    <mergeCell ref="Q505:Q506"/>
    <mergeCell ref="A527:A528"/>
    <mergeCell ref="B527:B528"/>
    <mergeCell ref="D527:D528"/>
    <mergeCell ref="A538:A539"/>
    <mergeCell ref="B538:B539"/>
    <mergeCell ref="Q702:Q705"/>
    <mergeCell ref="B494:B498"/>
    <mergeCell ref="D494:D498"/>
    <mergeCell ref="B414:C414"/>
    <mergeCell ref="B417:C417"/>
    <mergeCell ref="B444:C444"/>
    <mergeCell ref="B411:C411"/>
    <mergeCell ref="P1:Q1"/>
    <mergeCell ref="A812:B812"/>
    <mergeCell ref="A813:B813"/>
    <mergeCell ref="D809:I809"/>
    <mergeCell ref="D810:I810"/>
    <mergeCell ref="A809:B809"/>
    <mergeCell ref="A810:B810"/>
    <mergeCell ref="A803:B803"/>
    <mergeCell ref="A804:B804"/>
    <mergeCell ref="A806:B806"/>
    <mergeCell ref="A807:B807"/>
    <mergeCell ref="D805:E805"/>
    <mergeCell ref="F805:G805"/>
    <mergeCell ref="H805:I805"/>
    <mergeCell ref="D806:E806"/>
    <mergeCell ref="F806:G806"/>
    <mergeCell ref="H806:I806"/>
    <mergeCell ref="A799:J799"/>
    <mergeCell ref="D803:I803"/>
    <mergeCell ref="D804:I804"/>
    <mergeCell ref="K797:O797"/>
    <mergeCell ref="A801:B801"/>
    <mergeCell ref="A800:B800"/>
    <mergeCell ref="A771:A775"/>
    <mergeCell ref="D767:D770"/>
    <mergeCell ref="D797:E797"/>
    <mergeCell ref="D800:I800"/>
    <mergeCell ref="D801:I801"/>
    <mergeCell ref="G797:I797"/>
    <mergeCell ref="A263:A270"/>
    <mergeCell ref="B263:B270"/>
    <mergeCell ref="A271:A275"/>
    <mergeCell ref="D752:D754"/>
    <mergeCell ref="A716:A718"/>
    <mergeCell ref="B716:B718"/>
    <mergeCell ref="D716:D718"/>
    <mergeCell ref="D733:D734"/>
    <mergeCell ref="B476:C476"/>
    <mergeCell ref="B490:C490"/>
    <mergeCell ref="B493:C493"/>
    <mergeCell ref="B508:C508"/>
    <mergeCell ref="B535:C535"/>
    <mergeCell ref="B501:C501"/>
    <mergeCell ref="A639:A640"/>
    <mergeCell ref="B639:B640"/>
    <mergeCell ref="A677:A678"/>
    <mergeCell ref="B677:B678"/>
    <mergeCell ref="A494:A498"/>
    <mergeCell ref="B456:C456"/>
    <mergeCell ref="B459:C459"/>
    <mergeCell ref="B460:C460"/>
    <mergeCell ref="B465:C465"/>
    <mergeCell ref="A253:A254"/>
    <mergeCell ref="B253:B254"/>
    <mergeCell ref="A451:A454"/>
    <mergeCell ref="B451:B454"/>
    <mergeCell ref="A445:A448"/>
    <mergeCell ref="B445:B448"/>
    <mergeCell ref="A374:A386"/>
    <mergeCell ref="B374:B386"/>
    <mergeCell ref="A428:A433"/>
    <mergeCell ref="B428:B433"/>
    <mergeCell ref="A256:A257"/>
    <mergeCell ref="B256:B257"/>
    <mergeCell ref="A258:A260"/>
    <mergeCell ref="B258:B260"/>
    <mergeCell ref="A261:A262"/>
    <mergeCell ref="B261:B262"/>
    <mergeCell ref="A392:A405"/>
    <mergeCell ref="B392:B405"/>
    <mergeCell ref="B390:C390"/>
    <mergeCell ref="B391:C391"/>
    <mergeCell ref="Q335:Q336"/>
    <mergeCell ref="D335:D336"/>
    <mergeCell ref="D337:D340"/>
    <mergeCell ref="A337:A340"/>
    <mergeCell ref="A335:A336"/>
    <mergeCell ref="B335:B336"/>
    <mergeCell ref="B337:B340"/>
    <mergeCell ref="B358:C358"/>
    <mergeCell ref="B361:C361"/>
    <mergeCell ref="B362:C362"/>
    <mergeCell ref="B370:C370"/>
    <mergeCell ref="B371:C371"/>
    <mergeCell ref="B353:C353"/>
    <mergeCell ref="B354:C354"/>
    <mergeCell ref="B357:C357"/>
    <mergeCell ref="A279:A280"/>
    <mergeCell ref="B279:B280"/>
    <mergeCell ref="A283:A285"/>
    <mergeCell ref="B283:B285"/>
    <mergeCell ref="B295:C295"/>
    <mergeCell ref="B299:C299"/>
    <mergeCell ref="B302:C302"/>
    <mergeCell ref="B305:C305"/>
    <mergeCell ref="B286:B288"/>
    <mergeCell ref="A286:A288"/>
    <mergeCell ref="A241:A242"/>
    <mergeCell ref="B241:B242"/>
    <mergeCell ref="D241:D242"/>
    <mergeCell ref="A247:A248"/>
    <mergeCell ref="B247:B248"/>
    <mergeCell ref="D247:D248"/>
    <mergeCell ref="D253:D254"/>
    <mergeCell ref="A236:A237"/>
    <mergeCell ref="B236:B237"/>
    <mergeCell ref="D236:D237"/>
    <mergeCell ref="A239:A240"/>
    <mergeCell ref="B239:B240"/>
    <mergeCell ref="D239:D240"/>
    <mergeCell ref="A234:A235"/>
    <mergeCell ref="B234:B235"/>
    <mergeCell ref="D234:D235"/>
    <mergeCell ref="D208:D209"/>
    <mergeCell ref="A208:A209"/>
    <mergeCell ref="B208:B209"/>
    <mergeCell ref="B221:C221"/>
    <mergeCell ref="B222:C222"/>
    <mergeCell ref="B225:C225"/>
    <mergeCell ref="A183:A186"/>
    <mergeCell ref="B183:B186"/>
    <mergeCell ref="D183:D186"/>
    <mergeCell ref="D170:D171"/>
    <mergeCell ref="D178:D180"/>
    <mergeCell ref="D181:D182"/>
    <mergeCell ref="A181:A182"/>
    <mergeCell ref="B181:B182"/>
    <mergeCell ref="A178:A180"/>
    <mergeCell ref="B178:B180"/>
    <mergeCell ref="Q86:Q89"/>
    <mergeCell ref="D90:D93"/>
    <mergeCell ref="A90:A93"/>
    <mergeCell ref="B90:B93"/>
    <mergeCell ref="A166:A169"/>
    <mergeCell ref="B166:B169"/>
    <mergeCell ref="A174:A177"/>
    <mergeCell ref="B174:B177"/>
    <mergeCell ref="D174:D177"/>
    <mergeCell ref="D166:D169"/>
    <mergeCell ref="D124:D125"/>
    <mergeCell ref="A136:A137"/>
    <mergeCell ref="B136:B137"/>
    <mergeCell ref="D136:D137"/>
    <mergeCell ref="Q28:Q29"/>
    <mergeCell ref="A117:A123"/>
    <mergeCell ref="B117:B123"/>
    <mergeCell ref="D117:D123"/>
    <mergeCell ref="Q98:Q102"/>
    <mergeCell ref="A98:A102"/>
    <mergeCell ref="B98:B102"/>
    <mergeCell ref="D98:D102"/>
    <mergeCell ref="D103:D104"/>
    <mergeCell ref="D105:D107"/>
    <mergeCell ref="Q105:Q107"/>
    <mergeCell ref="A94:A95"/>
    <mergeCell ref="B94:B95"/>
    <mergeCell ref="D96:D97"/>
    <mergeCell ref="Q96:Q97"/>
    <mergeCell ref="A96:A97"/>
    <mergeCell ref="B96:B97"/>
    <mergeCell ref="D67:D71"/>
    <mergeCell ref="A86:A89"/>
    <mergeCell ref="B86:B89"/>
    <mergeCell ref="K1:O1"/>
    <mergeCell ref="D39:D40"/>
    <mergeCell ref="D15:D17"/>
    <mergeCell ref="D18:D21"/>
    <mergeCell ref="D22:D24"/>
    <mergeCell ref="D25:D27"/>
    <mergeCell ref="D28:D31"/>
    <mergeCell ref="D49:D51"/>
    <mergeCell ref="D56:D58"/>
    <mergeCell ref="G1:J1"/>
    <mergeCell ref="D1:E1"/>
    <mergeCell ref="D719:D721"/>
    <mergeCell ref="D261:D262"/>
    <mergeCell ref="D392:D405"/>
    <mergeCell ref="D256:D257"/>
    <mergeCell ref="D263:D270"/>
    <mergeCell ref="D271:D275"/>
    <mergeCell ref="D471:D472"/>
    <mergeCell ref="D639:D640"/>
    <mergeCell ref="D538:D539"/>
    <mergeCell ref="D451:D454"/>
    <mergeCell ref="D445:D448"/>
    <mergeCell ref="D374:D386"/>
    <mergeCell ref="D258:D260"/>
    <mergeCell ref="D428:D433"/>
    <mergeCell ref="D406:D407"/>
    <mergeCell ref="D283:D285"/>
    <mergeCell ref="A1:A2"/>
    <mergeCell ref="B22:B24"/>
    <mergeCell ref="B25:B27"/>
    <mergeCell ref="B1:C2"/>
    <mergeCell ref="B568:C568"/>
    <mergeCell ref="B541:C541"/>
    <mergeCell ref="B542:C542"/>
    <mergeCell ref="B547:C547"/>
    <mergeCell ref="B548:C548"/>
    <mergeCell ref="B551:C551"/>
    <mergeCell ref="B556:C556"/>
    <mergeCell ref="B557:C557"/>
    <mergeCell ref="B563:C563"/>
    <mergeCell ref="B564:C564"/>
    <mergeCell ref="B567:C567"/>
    <mergeCell ref="B504:C504"/>
    <mergeCell ref="B522:C522"/>
    <mergeCell ref="B525:C525"/>
    <mergeCell ref="B513:C513"/>
    <mergeCell ref="B514:C514"/>
    <mergeCell ref="B518:C518"/>
    <mergeCell ref="B278:C278"/>
    <mergeCell ref="B290:C290"/>
    <mergeCell ref="B291:C291"/>
    <mergeCell ref="B3:C3"/>
    <mergeCell ref="B4:C4"/>
    <mergeCell ref="B206:C206"/>
    <mergeCell ref="B211:C211"/>
    <mergeCell ref="B214:C214"/>
    <mergeCell ref="B191:C191"/>
    <mergeCell ref="B194:C194"/>
    <mergeCell ref="B195:C195"/>
    <mergeCell ref="B202:C202"/>
    <mergeCell ref="B203:C203"/>
    <mergeCell ref="B13:C13"/>
    <mergeCell ref="B14:C14"/>
    <mergeCell ref="B15:B17"/>
    <mergeCell ref="B18:B21"/>
    <mergeCell ref="B28:B31"/>
    <mergeCell ref="B59:B61"/>
    <mergeCell ref="B74:B79"/>
    <mergeCell ref="B39:B42"/>
    <mergeCell ref="B43:B44"/>
    <mergeCell ref="B49:B51"/>
    <mergeCell ref="B56:B58"/>
    <mergeCell ref="B63:B64"/>
    <mergeCell ref="B163:B165"/>
    <mergeCell ref="B138:B139"/>
    <mergeCell ref="R67:R71"/>
    <mergeCell ref="B466:C466"/>
    <mergeCell ref="B475:C475"/>
    <mergeCell ref="B418:C418"/>
    <mergeCell ref="B422:C422"/>
    <mergeCell ref="B423:C423"/>
    <mergeCell ref="B426:C426"/>
    <mergeCell ref="B427:C427"/>
    <mergeCell ref="A623:A624"/>
    <mergeCell ref="B623:B624"/>
    <mergeCell ref="A471:A472"/>
    <mergeCell ref="B471:B472"/>
    <mergeCell ref="A467:A468"/>
    <mergeCell ref="B467:B468"/>
    <mergeCell ref="B252:C252"/>
    <mergeCell ref="B277:C277"/>
    <mergeCell ref="B271:B275"/>
    <mergeCell ref="B215:C215"/>
    <mergeCell ref="B218:C218"/>
    <mergeCell ref="B116:C116"/>
    <mergeCell ref="B173:C173"/>
    <mergeCell ref="B152:B153"/>
    <mergeCell ref="D249:D250"/>
    <mergeCell ref="D286:D288"/>
    <mergeCell ref="Q108:Q114"/>
    <mergeCell ref="A152:A153"/>
    <mergeCell ref="A163:A165"/>
    <mergeCell ref="A138:A139"/>
    <mergeCell ref="A67:A71"/>
    <mergeCell ref="B67:B71"/>
    <mergeCell ref="A72:A73"/>
    <mergeCell ref="B72:B73"/>
    <mergeCell ref="A124:A125"/>
    <mergeCell ref="B124:B125"/>
    <mergeCell ref="Q72:Q73"/>
    <mergeCell ref="Q67:Q71"/>
    <mergeCell ref="D74:D79"/>
    <mergeCell ref="A74:A79"/>
    <mergeCell ref="D158:D159"/>
    <mergeCell ref="D160:D161"/>
    <mergeCell ref="D155:D156"/>
    <mergeCell ref="D163:D165"/>
    <mergeCell ref="D138:D139"/>
    <mergeCell ref="A158:A159"/>
    <mergeCell ref="B158:B159"/>
    <mergeCell ref="A155:A156"/>
    <mergeCell ref="B155:B156"/>
    <mergeCell ref="A80:A81"/>
    <mergeCell ref="A15:A17"/>
    <mergeCell ref="A18:A21"/>
    <mergeCell ref="A22:A24"/>
    <mergeCell ref="A25:A27"/>
    <mergeCell ref="A28:A31"/>
    <mergeCell ref="D72:D73"/>
    <mergeCell ref="D86:D89"/>
    <mergeCell ref="D94:D95"/>
    <mergeCell ref="D108:D114"/>
    <mergeCell ref="B33:C33"/>
    <mergeCell ref="B34:C34"/>
    <mergeCell ref="D59:D61"/>
    <mergeCell ref="D63:D64"/>
    <mergeCell ref="A39:A42"/>
    <mergeCell ref="A43:A44"/>
    <mergeCell ref="B48:C48"/>
    <mergeCell ref="A49:A51"/>
    <mergeCell ref="A56:A58"/>
    <mergeCell ref="A63:A64"/>
    <mergeCell ref="B80:B81"/>
    <mergeCell ref="D80:D81"/>
    <mergeCell ref="A82:A83"/>
    <mergeCell ref="B82:B83"/>
    <mergeCell ref="R752:R753"/>
    <mergeCell ref="R392:R405"/>
    <mergeCell ref="R335:R336"/>
    <mergeCell ref="R337:R340"/>
    <mergeCell ref="R763:R764"/>
    <mergeCell ref="R96:R97"/>
    <mergeCell ref="R90:R93"/>
    <mergeCell ref="R486:R487"/>
    <mergeCell ref="R108:R114"/>
    <mergeCell ref="R105:R107"/>
    <mergeCell ref="R103:R104"/>
    <mergeCell ref="R98:R102"/>
    <mergeCell ref="R178:R180"/>
    <mergeCell ref="R174:R177"/>
    <mergeCell ref="R451:R454"/>
    <mergeCell ref="R183:R186"/>
    <mergeCell ref="R94:R95"/>
    <mergeCell ref="R345:R346"/>
    <mergeCell ref="R471:R472"/>
    <mergeCell ref="R236:R237"/>
    <mergeCell ref="R707:R712"/>
    <mergeCell ref="R124:R125"/>
    <mergeCell ref="R264:R270"/>
    <mergeCell ref="R181:R182"/>
    <mergeCell ref="R677:R678"/>
    <mergeCell ref="R86:R89"/>
    <mergeCell ref="R74:R79"/>
    <mergeCell ref="R494:R498"/>
    <mergeCell ref="R445:R447"/>
    <mergeCell ref="R249:R250"/>
    <mergeCell ref="R253:R254"/>
    <mergeCell ref="R258:R260"/>
    <mergeCell ref="R256:R257"/>
    <mergeCell ref="R261:R262"/>
    <mergeCell ref="R271:R276"/>
    <mergeCell ref="R286:R288"/>
    <mergeCell ref="R434:R436"/>
    <mergeCell ref="R283:R285"/>
    <mergeCell ref="R152:R153"/>
    <mergeCell ref="R158:R159"/>
    <mergeCell ref="R166:R169"/>
  </mergeCells>
  <pageMargins left="0.51181102362204722" right="0.51181102362204722" top="0.78740157480314965" bottom="0.78740157480314965" header="0.31496062992125984" footer="0.31496062992125984"/>
  <pageSetup paperSize="9" scale="41" fitToHeight="0" orientation="landscape" horizontalDpi="4294967295" verticalDpi="4294967295" r:id="rId1"/>
  <headerFooter>
    <oddHeader>&amp;CVOLUME III - ANEXO IX - RELATÓRIO DA SITUAÇÃO DOS IMÓVEIS PRIVADOS A SEREM DESAPROPRIADOS</oddHeader>
  </headerFooter>
  <rowBreaks count="20" manualBreakCount="20">
    <brk id="47" max="16383" man="1"/>
    <brk id="89" max="17" man="1"/>
    <brk id="115" max="16383" man="1"/>
    <brk id="165" max="17" man="1"/>
    <brk id="213" max="17" man="1"/>
    <brk id="251" max="17" man="1"/>
    <brk id="276" max="16383" man="1"/>
    <brk id="304" max="16383" man="1"/>
    <brk id="352" max="16383" man="1"/>
    <brk id="389" max="17" man="1"/>
    <brk id="425" max="17" man="1"/>
    <brk id="464" max="17" man="1"/>
    <brk id="500" max="17" man="1"/>
    <brk id="546" max="16383" man="1"/>
    <brk id="596" max="16383" man="1"/>
    <brk id="644" max="16383" man="1"/>
    <brk id="687" max="16383" man="1"/>
    <brk id="731" max="16383" man="1"/>
    <brk id="765" max="17" man="1"/>
    <brk id="79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"/>
  <sheetViews>
    <sheetView workbookViewId="0">
      <selection sqref="A1:B7"/>
    </sheetView>
  </sheetViews>
  <sheetFormatPr defaultRowHeight="15" x14ac:dyDescent="0.25"/>
  <cols>
    <col min="1" max="1" width="10" customWidth="1"/>
    <col min="2" max="2" width="60.5703125" customWidth="1"/>
    <col min="3" max="3" width="16.28515625" bestFit="1" customWidth="1"/>
    <col min="4" max="4" width="12.28515625" customWidth="1"/>
    <col min="5" max="5" width="10.28515625" customWidth="1"/>
    <col min="6" max="6" width="9.5703125" customWidth="1"/>
    <col min="7" max="7" width="8.28515625" customWidth="1"/>
    <col min="8" max="8" width="9.7109375" customWidth="1"/>
    <col min="9" max="9" width="9.140625" customWidth="1"/>
    <col min="10" max="10" width="9.5703125" customWidth="1"/>
    <col min="12" max="12" width="10.28515625" customWidth="1"/>
    <col min="13" max="15" width="9.140625" customWidth="1"/>
    <col min="16" max="16" width="14.28515625" customWidth="1"/>
    <col min="17" max="17" width="33.7109375" customWidth="1"/>
    <col min="18" max="18" width="8.85546875" bestFit="1" customWidth="1"/>
    <col min="21" max="21" width="15.28515625" customWidth="1"/>
    <col min="22" max="22" width="11.5703125" bestFit="1" customWidth="1"/>
    <col min="23" max="23" width="14.42578125" bestFit="1" customWidth="1"/>
    <col min="24" max="24" width="14.85546875" bestFit="1" customWidth="1"/>
    <col min="25" max="25" width="14.42578125" bestFit="1" customWidth="1"/>
    <col min="26" max="26" width="8.85546875" bestFit="1" customWidth="1"/>
    <col min="27" max="27" width="9.5703125" bestFit="1" customWidth="1"/>
    <col min="28" max="28" width="13.5703125" customWidth="1"/>
    <col min="29" max="29" width="15.140625" customWidth="1"/>
    <col min="30" max="30" width="10.7109375" bestFit="1" customWidth="1"/>
    <col min="32" max="32" width="12.7109375" bestFit="1" customWidth="1"/>
    <col min="33" max="33" width="7" bestFit="1" customWidth="1"/>
    <col min="34" max="34" width="12.85546875" bestFit="1" customWidth="1"/>
    <col min="35" max="35" width="13.5703125" bestFit="1" customWidth="1"/>
    <col min="36" max="36" width="8.5703125" customWidth="1"/>
  </cols>
  <sheetData>
    <row r="1" spans="1:54" s="33" customFormat="1" x14ac:dyDescent="0.25">
      <c r="A1" s="31"/>
      <c r="B1" s="105" t="s">
        <v>9</v>
      </c>
      <c r="C1" s="106"/>
      <c r="D1" s="70"/>
      <c r="E1" s="74"/>
      <c r="F1" s="36"/>
      <c r="G1" s="61"/>
      <c r="H1" s="32"/>
      <c r="I1" s="32"/>
      <c r="J1" s="62"/>
      <c r="K1" s="61"/>
      <c r="L1" s="32"/>
      <c r="M1" s="32"/>
      <c r="N1" s="32"/>
      <c r="O1" s="62"/>
      <c r="P1" s="69"/>
      <c r="Q1" s="82"/>
      <c r="R1" s="60"/>
      <c r="S1" s="48"/>
      <c r="T1" s="48"/>
      <c r="U1" s="48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</row>
    <row r="2" spans="1:54" x14ac:dyDescent="0.25">
      <c r="A2" s="100" t="s">
        <v>11</v>
      </c>
      <c r="B2" s="101" t="s">
        <v>1169</v>
      </c>
      <c r="C2" s="12" t="s">
        <v>964</v>
      </c>
      <c r="D2" s="104"/>
      <c r="E2" s="65"/>
      <c r="F2" s="54"/>
      <c r="G2" s="64"/>
      <c r="H2" s="21">
        <v>1</v>
      </c>
      <c r="I2" s="21"/>
      <c r="J2" s="65"/>
      <c r="K2" s="64"/>
      <c r="L2" s="21">
        <v>1</v>
      </c>
      <c r="M2" s="21"/>
      <c r="N2" s="21"/>
      <c r="O2" s="65"/>
      <c r="P2" s="81">
        <v>1</v>
      </c>
      <c r="Q2" s="83" t="s">
        <v>958</v>
      </c>
      <c r="R2" s="28"/>
      <c r="S2" s="48"/>
      <c r="T2" s="48"/>
      <c r="U2" s="48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</row>
    <row r="3" spans="1:54" x14ac:dyDescent="0.25">
      <c r="A3" s="100" t="s">
        <v>12</v>
      </c>
      <c r="B3" s="101" t="s">
        <v>966</v>
      </c>
      <c r="C3" s="12" t="s">
        <v>965</v>
      </c>
      <c r="D3" s="104"/>
      <c r="E3" s="65"/>
      <c r="F3" s="54"/>
      <c r="G3" s="64"/>
      <c r="H3" s="21">
        <v>1</v>
      </c>
      <c r="I3" s="21"/>
      <c r="J3" s="65"/>
      <c r="K3" s="64"/>
      <c r="L3" s="21"/>
      <c r="M3" s="21">
        <v>1</v>
      </c>
      <c r="N3" s="21"/>
      <c r="O3" s="65"/>
      <c r="P3" s="81">
        <v>1</v>
      </c>
      <c r="Q3" s="84" t="s">
        <v>956</v>
      </c>
      <c r="R3" s="28"/>
      <c r="S3" s="48"/>
      <c r="T3" s="48"/>
      <c r="U3" s="48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</row>
    <row r="4" spans="1:54" x14ac:dyDescent="0.25">
      <c r="A4" s="235" t="s">
        <v>13</v>
      </c>
      <c r="B4" s="267" t="s">
        <v>969</v>
      </c>
      <c r="C4" s="12" t="s">
        <v>962</v>
      </c>
      <c r="D4" s="102">
        <v>1</v>
      </c>
      <c r="E4" s="65"/>
      <c r="F4" s="54"/>
      <c r="G4" s="64"/>
      <c r="H4" s="21">
        <v>1</v>
      </c>
      <c r="I4" s="21"/>
      <c r="J4" s="65"/>
      <c r="K4" s="64"/>
      <c r="L4" s="21"/>
      <c r="M4" s="21">
        <v>1</v>
      </c>
      <c r="N4" s="21"/>
      <c r="O4" s="65"/>
      <c r="P4" s="81">
        <v>1</v>
      </c>
      <c r="Q4" s="83" t="s">
        <v>957</v>
      </c>
      <c r="R4" s="28"/>
      <c r="S4" s="48"/>
      <c r="T4" s="48"/>
      <c r="U4" s="48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</row>
    <row r="5" spans="1:54" x14ac:dyDescent="0.25">
      <c r="A5" s="237"/>
      <c r="B5" s="269"/>
      <c r="C5" s="12" t="s">
        <v>964</v>
      </c>
      <c r="D5" s="104"/>
      <c r="E5" s="65"/>
      <c r="F5" s="54"/>
      <c r="G5" s="64"/>
      <c r="H5" s="21">
        <v>1</v>
      </c>
      <c r="I5" s="21"/>
      <c r="J5" s="65"/>
      <c r="K5" s="64"/>
      <c r="L5" s="21"/>
      <c r="M5" s="21">
        <v>1</v>
      </c>
      <c r="N5" s="21"/>
      <c r="O5" s="65"/>
      <c r="P5" s="81">
        <v>1</v>
      </c>
      <c r="Q5" s="83" t="s">
        <v>958</v>
      </c>
      <c r="R5" s="28"/>
      <c r="S5" s="48"/>
      <c r="T5" s="48"/>
      <c r="U5" s="48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</row>
    <row r="6" spans="1:54" ht="17.25" customHeight="1" x14ac:dyDescent="0.25">
      <c r="A6" s="100" t="s">
        <v>14</v>
      </c>
      <c r="B6" s="101" t="s">
        <v>970</v>
      </c>
      <c r="C6" s="12" t="s">
        <v>963</v>
      </c>
      <c r="D6" s="103"/>
      <c r="E6" s="65"/>
      <c r="F6" s="54"/>
      <c r="G6" s="64"/>
      <c r="H6" s="21">
        <v>1</v>
      </c>
      <c r="I6" s="21"/>
      <c r="J6" s="65"/>
      <c r="K6" s="64"/>
      <c r="L6" s="21"/>
      <c r="M6" s="21">
        <v>1</v>
      </c>
      <c r="N6" s="21"/>
      <c r="O6" s="65"/>
      <c r="P6" s="81">
        <v>1</v>
      </c>
      <c r="Q6" s="83" t="s">
        <v>958</v>
      </c>
      <c r="R6" s="28"/>
      <c r="S6" s="48"/>
      <c r="T6" s="48"/>
      <c r="U6" s="48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</row>
    <row r="7" spans="1:54" x14ac:dyDescent="0.25">
      <c r="A7" s="100" t="s">
        <v>15</v>
      </c>
      <c r="B7" s="101" t="s">
        <v>971</v>
      </c>
      <c r="C7" s="12" t="s">
        <v>964</v>
      </c>
      <c r="D7" s="104"/>
      <c r="E7" s="65"/>
      <c r="F7" s="54"/>
      <c r="G7" s="64"/>
      <c r="H7" s="21">
        <v>1</v>
      </c>
      <c r="I7" s="21"/>
      <c r="J7" s="65"/>
      <c r="K7" s="64"/>
      <c r="L7" s="21"/>
      <c r="M7" s="21">
        <v>1</v>
      </c>
      <c r="N7" s="21"/>
      <c r="O7" s="65"/>
      <c r="P7" s="81">
        <v>1</v>
      </c>
      <c r="Q7" s="83" t="s">
        <v>958</v>
      </c>
      <c r="R7" s="28"/>
      <c r="S7" s="48"/>
      <c r="T7" s="48"/>
      <c r="U7" s="48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</row>
    <row r="8" spans="1:54" x14ac:dyDescent="0.25">
      <c r="A8" s="2">
        <v>5</v>
      </c>
      <c r="B8" s="6"/>
      <c r="C8" s="12"/>
      <c r="D8" s="63">
        <f t="shared" ref="D8:P8" si="0">SUM(D2:D7)</f>
        <v>1</v>
      </c>
      <c r="E8" s="63">
        <f t="shared" si="0"/>
        <v>0</v>
      </c>
      <c r="F8" s="63">
        <f t="shared" si="0"/>
        <v>0</v>
      </c>
      <c r="G8" s="63">
        <f t="shared" si="0"/>
        <v>0</v>
      </c>
      <c r="H8" s="63">
        <f t="shared" si="0"/>
        <v>6</v>
      </c>
      <c r="I8" s="63">
        <f t="shared" si="0"/>
        <v>0</v>
      </c>
      <c r="J8" s="63">
        <f t="shared" si="0"/>
        <v>0</v>
      </c>
      <c r="K8" s="63">
        <f t="shared" si="0"/>
        <v>0</v>
      </c>
      <c r="L8" s="63">
        <f t="shared" si="0"/>
        <v>1</v>
      </c>
      <c r="M8" s="63">
        <f t="shared" si="0"/>
        <v>5</v>
      </c>
      <c r="N8" s="63">
        <f t="shared" si="0"/>
        <v>0</v>
      </c>
      <c r="O8" s="63">
        <f t="shared" si="0"/>
        <v>0</v>
      </c>
      <c r="P8" s="99">
        <f t="shared" si="0"/>
        <v>6</v>
      </c>
      <c r="Q8" s="83"/>
      <c r="R8" s="28"/>
      <c r="S8" s="48"/>
      <c r="T8" s="48"/>
      <c r="U8" s="48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</row>
  </sheetData>
  <mergeCells count="2">
    <mergeCell ref="A4:A5"/>
    <mergeCell ref="B4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Geral</vt:lpstr>
      <vt:lpstr>Plan1</vt:lpstr>
      <vt:lpstr>Geral!Area_de_impressao</vt:lpstr>
      <vt:lpstr>Geral!Titulos_de_impressao</vt:lpstr>
    </vt:vector>
  </TitlesOfParts>
  <Company>Metro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Vieira</dc:creator>
  <cp:lastModifiedBy>Administrador</cp:lastModifiedBy>
  <cp:lastPrinted>2013-09-14T00:38:05Z</cp:lastPrinted>
  <dcterms:created xsi:type="dcterms:W3CDTF">2012-06-19T16:09:44Z</dcterms:created>
  <dcterms:modified xsi:type="dcterms:W3CDTF">2013-09-14T00:38:16Z</dcterms:modified>
</cp:coreProperties>
</file>